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4-25 питание\25\"/>
    </mc:Choice>
  </mc:AlternateContent>
  <xr:revisionPtr revIDLastSave="0" documentId="13_ncr:1_{CFD099EC-EC47-4336-B677-A77962CE9329}" xr6:coauthVersionLast="47" xr6:coauthVersionMax="47" xr10:uidLastSave="{00000000-0000-0000-0000-000000000000}"/>
  <bookViews>
    <workbookView xWindow="696" yWindow="1044" windowWidth="12708" windowHeight="133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G35" i="1"/>
  <c r="L194" i="1"/>
  <c r="L184" i="1"/>
  <c r="L195" i="1" s="1"/>
  <c r="L175" i="1"/>
  <c r="L165" i="1"/>
  <c r="L156" i="1"/>
  <c r="L146" i="1"/>
  <c r="L157" i="1" s="1"/>
  <c r="L137" i="1"/>
  <c r="L127" i="1"/>
  <c r="L118" i="1"/>
  <c r="L108" i="1"/>
  <c r="L99" i="1"/>
  <c r="L89" i="1"/>
  <c r="L80" i="1"/>
  <c r="L70" i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G176" i="1"/>
  <c r="I157" i="1"/>
  <c r="L138" i="1"/>
  <c r="L119" i="1"/>
  <c r="F100" i="1"/>
  <c r="L100" i="1"/>
  <c r="I81" i="1"/>
  <c r="F62" i="1"/>
  <c r="J43" i="1"/>
  <c r="H43" i="1"/>
  <c r="I43" i="1"/>
  <c r="G157" i="1"/>
  <c r="H157" i="1"/>
  <c r="G138" i="1"/>
  <c r="H138" i="1"/>
  <c r="I138" i="1"/>
  <c r="J138" i="1"/>
  <c r="H119" i="1"/>
  <c r="I119" i="1"/>
  <c r="J119" i="1"/>
  <c r="L81" i="1"/>
  <c r="J157" i="1"/>
  <c r="I176" i="1"/>
  <c r="I100" i="1"/>
  <c r="H195" i="1"/>
  <c r="J100" i="1"/>
  <c r="I195" i="1"/>
  <c r="J195" i="1"/>
  <c r="G100" i="1"/>
  <c r="H176" i="1"/>
  <c r="J81" i="1"/>
  <c r="G195" i="1"/>
  <c r="J176" i="1"/>
  <c r="G62" i="1"/>
  <c r="G81" i="1"/>
  <c r="H100" i="1"/>
  <c r="H81" i="1"/>
  <c r="G119" i="1"/>
  <c r="F43" i="1"/>
  <c r="L43" i="1"/>
  <c r="G43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J196" i="1"/>
  <c r="F196" i="1"/>
  <c r="I196" i="1"/>
  <c r="G196" i="1"/>
</calcChain>
</file>

<file path=xl/sharedStrings.xml><?xml version="1.0" encoding="utf-8"?>
<sst xmlns="http://schemas.openxmlformats.org/spreadsheetml/2006/main" count="300" uniqueCount="101">
  <si>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</si>
  <si>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</si>
  <si>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</si>
  <si>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</si>
  <si>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</si>
  <si>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</si>
  <si>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</si>
  <si>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</si>
  <si>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</si>
  <si>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</si>
  <si>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</si>
  <si>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</si>
  <si>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</si>
  <si>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</si>
  <si>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</si>
  <si>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</si>
  <si>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</si>
  <si>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</si>
  <si>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</si>
  <si>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</si>
  <si>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</si>
  <si>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</si>
  <si>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</si>
  <si>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</si>
  <si>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</si>
  <si>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</si>
  <si>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</si>
  <si>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</si>
  <si>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</si>
  <si>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</si>
  <si>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</si>
  <si>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</si>
  <si>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</si>
  <si>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</si>
  <si>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</si>
  <si>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</si>
  <si>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</si>
  <si>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</si>
  <si>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</si>
  <si>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№1 Аксайского района</t>
  </si>
  <si>
    <t>директор</t>
  </si>
  <si>
    <t>Копылова О.В.</t>
  </si>
  <si>
    <t>Чай с лимоном и сахаром</t>
  </si>
  <si>
    <t>Яблоко</t>
  </si>
  <si>
    <t>Салат из моркови</t>
  </si>
  <si>
    <t>Борщ с капустой и картофелем</t>
  </si>
  <si>
    <t>Гуляш из птицы</t>
  </si>
  <si>
    <t>Каша гречневая рассыпчатая 180/5</t>
  </si>
  <si>
    <t>Компот из смеси сухофруктов</t>
  </si>
  <si>
    <t>Хлеб пшеничный (йодированный)</t>
  </si>
  <si>
    <t>Хлеб ржаной</t>
  </si>
  <si>
    <t>1 ТТК</t>
  </si>
  <si>
    <t>Плов из курицы</t>
  </si>
  <si>
    <t>Овощи свежие огурцы (с 15.05. по 31.10)/ Овощи соленые огурцы (с 01.11. по 15.05.)</t>
  </si>
  <si>
    <t>Салат из белокочанной капусты</t>
  </si>
  <si>
    <t>Каша пшеничная 180/5</t>
  </si>
  <si>
    <t>Каша рисовая молочная вязкая 180/5</t>
  </si>
  <si>
    <t>Салат из свеклы с растительным маслом</t>
  </si>
  <si>
    <t>Суп картофельный с крупой</t>
  </si>
  <si>
    <t xml:space="preserve">Котлеты рубленные из птицы </t>
  </si>
  <si>
    <t>Макароны отварные с маслом 195/5</t>
  </si>
  <si>
    <t>Макаронные изделия с тертым сыром</t>
  </si>
  <si>
    <t>Кофейный напиток на молоке</t>
  </si>
  <si>
    <t>Суп картофельный с бобовыми (гороховый) и гренками 250/20</t>
  </si>
  <si>
    <t>Рыба припущенная</t>
  </si>
  <si>
    <t>Картофельное пюре</t>
  </si>
  <si>
    <t>Кондитерское изделие (печенье)</t>
  </si>
  <si>
    <t>Биточки/котлеты домашние с соусом красным 90/50</t>
  </si>
  <si>
    <t>Суп крестьянский с крупой</t>
  </si>
  <si>
    <t>сладкое</t>
  </si>
  <si>
    <t>Суп картофельный с макаронными изд.</t>
  </si>
  <si>
    <t>Чай с сахаром</t>
  </si>
  <si>
    <t>Салат из белокочанной капусты с яблоками</t>
  </si>
  <si>
    <t>Суп картофельный с бобовыми и гренками 250/20</t>
  </si>
  <si>
    <t>Каша рисовая рассыпчатая 180/5</t>
  </si>
  <si>
    <t>Свекольник</t>
  </si>
  <si>
    <t>Суфле куриное</t>
  </si>
  <si>
    <t>Макароны отварные с маслом 180/5</t>
  </si>
  <si>
    <t>Вареники с творогом 180/5</t>
  </si>
  <si>
    <t xml:space="preserve">Яблоко </t>
  </si>
  <si>
    <t>Рассольник Ленинградский</t>
  </si>
  <si>
    <t>Птица тушеная в соусе с овощами</t>
  </si>
  <si>
    <t>Бутерброд с маслом и сыром 30/10/15</t>
  </si>
  <si>
    <t>Капуста тушенная</t>
  </si>
  <si>
    <t>Кнели куриные с рисом  100/7</t>
  </si>
  <si>
    <t>Суп картофельный с яйцом</t>
  </si>
  <si>
    <t>ТТК №5</t>
  </si>
  <si>
    <t>Куры отварные с соусом (252) 90/30</t>
  </si>
  <si>
    <t>Хлеб пшеничный (йодированный)/с маслом сливочным</t>
  </si>
  <si>
    <t>Икра кабачковая и яйца вареные</t>
  </si>
  <si>
    <t>Каша манная молочная жидкая 180/5</t>
  </si>
  <si>
    <t>Булочка сдобная с сыром</t>
  </si>
  <si>
    <t>Мясо тушенное свинина/гуляш 90/50</t>
  </si>
  <si>
    <t>271/528</t>
  </si>
  <si>
    <t>Омлет с зеленым горошком 150/5</t>
  </si>
  <si>
    <t>Печенье</t>
  </si>
  <si>
    <t>Бутерброд с сыром 20/10</t>
  </si>
  <si>
    <t>Рыба тушенная в томате с овощами</t>
  </si>
  <si>
    <t>Запеканка из творога 150/20</t>
  </si>
  <si>
    <t>Куры отварные с соусом и кашей пшеничной 120/180/5</t>
  </si>
  <si>
    <t>Гуляш из птицы с кашей пшенной 100/180/5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</si>
</sst>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4B4F58"/>
      <name val="Segoe U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Protection="1">
      <protection locked="0"/>
    </xf>
    <xf numFmtId="1" fontId="11" fillId="4" borderId="2" xfId="0" applyNumberFormat="1" applyFont="1" applyFill="1" applyBorder="1" applyProtection="1">
      <protection locked="0"/>
    </xf>
    <xf numFmtId="1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2" fontId="11" fillId="4" borderId="2" xfId="0" applyNumberFormat="1" applyFont="1" applyFill="1" applyBorder="1" applyProtection="1"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5" borderId="23" xfId="0" applyFont="1" applyFill="1" applyBorder="1" applyAlignment="1" applyProtection="1">
      <alignment vertical="center" wrapText="1"/>
      <protection locked="0"/>
    </xf>
    <xf numFmtId="0" fontId="12" fillId="5" borderId="23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0" borderId="0" xfId="0" applyFont="1" applyProtection="1"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3" fillId="0" borderId="23" xfId="0" applyFont="1" applyBorder="1" applyAlignment="1" applyProtection="1">
      <alignment vertical="center" wrapText="1"/>
      <protection locked="0"/>
    </xf>
    <xf numFmtId="1" fontId="0" fillId="2" borderId="24" xfId="0" applyNumberFormat="1" applyFill="1" applyBorder="1" applyProtection="1">
      <protection locked="0"/>
    </xf>
    <xf numFmtId="0" fontId="13" fillId="0" borderId="25" xfId="0" applyFont="1" applyBorder="1" applyAlignment="1" applyProtection="1">
      <alignment vertical="center" wrapText="1"/>
      <protection locked="0"/>
    </xf>
    <xf numFmtId="0" fontId="14" fillId="0" borderId="25" xfId="0" applyFont="1" applyBorder="1" applyAlignment="1" applyProtection="1">
      <alignment vertical="center" wrapText="1"/>
      <protection locked="0"/>
    </xf>
    <xf numFmtId="0" fontId="13" fillId="5" borderId="23" xfId="0" applyFont="1" applyFill="1" applyBorder="1" applyAlignment="1" applyProtection="1">
      <alignment vertical="center" wrapText="1"/>
      <protection locked="0"/>
    </xf>
    <xf numFmtId="0" fontId="15" fillId="5" borderId="23" xfId="0" applyFont="1" applyFill="1" applyBorder="1" applyAlignment="1" applyProtection="1">
      <alignment horizontal="center" vertical="center" wrapText="1"/>
      <protection locked="0"/>
    </xf>
    <xf numFmtId="0" fontId="14" fillId="5" borderId="23" xfId="0" applyFont="1" applyFill="1" applyBorder="1" applyAlignment="1" applyProtection="1">
      <alignment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4" fillId="0" borderId="23" xfId="0" applyFont="1" applyBorder="1" applyAlignment="1" applyProtection="1">
      <alignment vertical="center" wrapText="1"/>
      <protection locked="0"/>
    </xf>
    <xf numFmtId="0" fontId="15" fillId="0" borderId="23" xfId="0" applyFont="1" applyBorder="1" applyAlignment="1" applyProtection="1">
      <alignment vertical="center" wrapText="1"/>
      <protection locked="0"/>
    </xf>
    <xf numFmtId="2" fontId="18" fillId="0" borderId="2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wrapText="1"/>
      <protection locked="0"/>
    </xf>
    <xf numFmtId="0" fontId="19" fillId="0" borderId="2" xfId="0" applyFont="1" applyBorder="1" applyAlignment="1" applyProtection="1">
      <alignment horizontal="center" wrapText="1"/>
      <protection locked="0"/>
    </xf>
    <xf numFmtId="0" fontId="20" fillId="4" borderId="2" xfId="0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wrapText="1"/>
      <protection locked="0"/>
    </xf>
    <xf numFmtId="2" fontId="20" fillId="0" borderId="2" xfId="0" applyNumberFormat="1" applyFont="1" applyBorder="1" applyAlignment="1" applyProtection="1">
      <alignment horizontal="center" wrapText="1"/>
      <protection locked="0"/>
    </xf>
    <xf numFmtId="0" fontId="18" fillId="0" borderId="2" xfId="0" applyFont="1" applyBorder="1" applyAlignment="1" applyProtection="1">
      <alignment horizontal="left" vertical="center" wrapText="1"/>
      <protection locked="0"/>
    </xf>
    <xf numFmtId="2" fontId="19" fillId="0" borderId="2" xfId="0" applyNumberFormat="1" applyFont="1" applyBorder="1" applyAlignment="1" applyProtection="1">
      <alignment horizontal="center" wrapText="1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2" fontId="18" fillId="0" borderId="2" xfId="0" applyNumberFormat="1" applyFont="1" applyBorder="1" applyAlignment="1" applyProtection="1">
      <alignment horizontal="center"/>
      <protection locked="0"/>
    </xf>
    <xf numFmtId="0" fontId="21" fillId="4" borderId="2" xfId="0" applyFont="1" applyFill="1" applyBorder="1" applyAlignment="1" applyProtection="1">
      <alignment horizontal="left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4" borderId="2" xfId="0" applyFont="1" applyFill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 wrapText="1"/>
      <protection locked="0"/>
    </xf>
    <xf numFmtId="0" fontId="19" fillId="0" borderId="2" xfId="0" applyFont="1" applyBorder="1" applyAlignment="1" applyProtection="1">
      <alignment vertical="top" wrapText="1"/>
      <protection locked="0"/>
    </xf>
    <xf numFmtId="0" fontId="19" fillId="0" borderId="2" xfId="0" applyFont="1" applyBorder="1" applyAlignment="1" applyProtection="1">
      <alignment horizontal="center" vertical="top" wrapText="1"/>
      <protection locked="0"/>
    </xf>
    <xf numFmtId="0" fontId="19" fillId="4" borderId="2" xfId="0" applyFont="1" applyFill="1" applyBorder="1" applyAlignment="1" applyProtection="1">
      <alignment vertical="top" wrapText="1"/>
      <protection locked="0"/>
    </xf>
    <xf numFmtId="0" fontId="19" fillId="4" borderId="2" xfId="0" applyFont="1" applyFill="1" applyBorder="1" applyAlignment="1" applyProtection="1">
      <alignment horizontal="center" vertical="top" wrapText="1"/>
      <protection locked="0"/>
    </xf>
    <xf numFmtId="0" fontId="18" fillId="4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="80" zoomScaleNormal="80" workbookViewId="0">
      <pane xSplit="4" ySplit="5" topLeftCell="E104" activePane="bottomRight" state="frozen"/>
      <selection pane="topRight" activeCell="E1" sqref="E1"/>
      <selection pane="bottomLeft" activeCell="A6" sqref="A6"/>
      <selection pane="bottomRight" activeCell="K122" sqref="K122:K1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6" t="s">
        <v>39</v>
      </c>
      <c r="D1" s="107"/>
      <c r="E1" s="107"/>
      <c r="F1" s="12" t="s">
        <v>16</v>
      </c>
      <c r="G1" s="2" t="s">
        <v>17</v>
      </c>
      <c r="H1" s="108" t="s">
        <v>40</v>
      </c>
      <c r="I1" s="108"/>
      <c r="J1" s="108"/>
      <c r="K1" s="108"/>
    </row>
    <row r="2" spans="1:12" ht="17.399999999999999" x14ac:dyDescent="0.25">
      <c r="A2" s="35" t="s">
        <v>6</v>
      </c>
      <c r="C2" s="2"/>
      <c r="G2" s="2" t="s">
        <v>18</v>
      </c>
      <c r="H2" s="108" t="s">
        <v>41</v>
      </c>
      <c r="I2" s="108"/>
      <c r="J2" s="108"/>
      <c r="K2" s="10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98</v>
      </c>
      <c r="F6" s="50">
        <v>170</v>
      </c>
      <c r="G6" s="82">
        <v>28.9</v>
      </c>
      <c r="H6" s="82">
        <v>20.3</v>
      </c>
      <c r="I6" s="82">
        <v>43.2</v>
      </c>
      <c r="J6" s="51">
        <v>475</v>
      </c>
      <c r="K6" s="39">
        <v>366</v>
      </c>
      <c r="L6" s="53">
        <v>45.18</v>
      </c>
    </row>
    <row r="7" spans="1:12" ht="15" thickBot="1" x14ac:dyDescent="0.35">
      <c r="A7" s="23"/>
      <c r="B7" s="15"/>
      <c r="C7" s="11"/>
      <c r="D7" s="6" t="s">
        <v>26</v>
      </c>
      <c r="E7" s="40" t="s">
        <v>44</v>
      </c>
      <c r="F7" s="55">
        <v>60</v>
      </c>
      <c r="G7" s="55">
        <v>0.6</v>
      </c>
      <c r="H7" s="55">
        <v>5.3</v>
      </c>
      <c r="I7" s="55">
        <v>5</v>
      </c>
      <c r="J7" s="55">
        <v>72</v>
      </c>
      <c r="K7" s="55">
        <v>17</v>
      </c>
      <c r="L7" s="41">
        <v>6.07</v>
      </c>
    </row>
    <row r="8" spans="1:12" ht="14.4" x14ac:dyDescent="0.3">
      <c r="A8" s="23"/>
      <c r="B8" s="15"/>
      <c r="C8" s="11"/>
      <c r="D8" s="7" t="s">
        <v>22</v>
      </c>
      <c r="E8" s="49" t="s">
        <v>42</v>
      </c>
      <c r="F8" s="50">
        <v>200</v>
      </c>
      <c r="G8" s="52">
        <v>0.2</v>
      </c>
      <c r="H8" s="52">
        <v>0</v>
      </c>
      <c r="I8" s="52">
        <v>9.3000000000000007</v>
      </c>
      <c r="J8" s="51">
        <v>38</v>
      </c>
      <c r="K8" s="49">
        <v>686</v>
      </c>
      <c r="L8" s="65">
        <v>6.1</v>
      </c>
    </row>
    <row r="9" spans="1:12" ht="14.4" x14ac:dyDescent="0.3">
      <c r="A9" s="23"/>
      <c r="B9" s="15"/>
      <c r="C9" s="11"/>
      <c r="D9" s="7" t="s">
        <v>23</v>
      </c>
      <c r="E9" s="49"/>
      <c r="F9" s="50"/>
      <c r="G9" s="52"/>
      <c r="H9" s="52"/>
      <c r="I9" s="52"/>
      <c r="J9" s="51"/>
      <c r="K9" s="49"/>
      <c r="L9" s="53"/>
    </row>
    <row r="10" spans="1:12" ht="14.4" x14ac:dyDescent="0.3">
      <c r="A10" s="23"/>
      <c r="B10" s="15"/>
      <c r="C10" s="11"/>
      <c r="D10" s="7" t="s">
        <v>24</v>
      </c>
      <c r="E10" s="49" t="s">
        <v>43</v>
      </c>
      <c r="F10" s="50">
        <v>100</v>
      </c>
      <c r="G10" s="52">
        <v>0.3</v>
      </c>
      <c r="H10" s="52">
        <v>0</v>
      </c>
      <c r="I10" s="52">
        <v>8.6</v>
      </c>
      <c r="J10" s="51">
        <v>40</v>
      </c>
      <c r="K10" s="49"/>
      <c r="L10" s="65">
        <v>14.4</v>
      </c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30</v>
      </c>
      <c r="H13" s="19">
        <f t="shared" si="0"/>
        <v>25.6</v>
      </c>
      <c r="I13" s="19">
        <f t="shared" si="0"/>
        <v>66.099999999999994</v>
      </c>
      <c r="J13" s="19">
        <f t="shared" si="0"/>
        <v>625</v>
      </c>
      <c r="K13" s="25"/>
      <c r="L13" s="19">
        <f t="shared" ref="L13" si="1">SUM(L6:L12)</f>
        <v>71.75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/>
      <c r="F14" s="55"/>
      <c r="G14" s="55"/>
      <c r="H14" s="55"/>
      <c r="I14" s="55"/>
      <c r="J14" s="55"/>
      <c r="K14" s="55"/>
      <c r="L14" s="55"/>
    </row>
    <row r="15" spans="1:12" ht="15" thickBot="1" x14ac:dyDescent="0.35">
      <c r="A15" s="23"/>
      <c r="B15" s="15"/>
      <c r="C15" s="11"/>
      <c r="D15" s="7" t="s">
        <v>27</v>
      </c>
      <c r="E15" s="54" t="s">
        <v>45</v>
      </c>
      <c r="F15" s="55">
        <v>250</v>
      </c>
      <c r="G15" s="55">
        <v>2</v>
      </c>
      <c r="H15" s="55">
        <v>5.4</v>
      </c>
      <c r="I15" s="55">
        <v>12.8</v>
      </c>
      <c r="J15" s="55">
        <v>111</v>
      </c>
      <c r="K15" s="55">
        <v>110</v>
      </c>
      <c r="L15" s="55">
        <v>30.77</v>
      </c>
    </row>
    <row r="16" spans="1:12" ht="15" thickBot="1" x14ac:dyDescent="0.35">
      <c r="A16" s="23"/>
      <c r="B16" s="15"/>
      <c r="C16" s="11"/>
      <c r="D16" s="7" t="s">
        <v>28</v>
      </c>
      <c r="E16" s="56" t="s">
        <v>46</v>
      </c>
      <c r="F16" s="57">
        <v>100</v>
      </c>
      <c r="G16" s="57">
        <v>11.78</v>
      </c>
      <c r="H16" s="57">
        <v>11.6</v>
      </c>
      <c r="I16" s="57">
        <v>3.08</v>
      </c>
      <c r="J16" s="57">
        <v>162.4</v>
      </c>
      <c r="K16" s="57" t="s">
        <v>51</v>
      </c>
      <c r="L16" s="57">
        <v>30.95</v>
      </c>
    </row>
    <row r="17" spans="1:12" ht="15" thickBot="1" x14ac:dyDescent="0.35">
      <c r="A17" s="23"/>
      <c r="B17" s="15"/>
      <c r="C17" s="11"/>
      <c r="D17" s="7" t="s">
        <v>29</v>
      </c>
      <c r="E17" s="56" t="s">
        <v>47</v>
      </c>
      <c r="F17" s="57">
        <v>185</v>
      </c>
      <c r="G17" s="57">
        <v>10.6</v>
      </c>
      <c r="H17" s="57">
        <v>6.8</v>
      </c>
      <c r="I17" s="57">
        <v>46.3</v>
      </c>
      <c r="J17" s="57">
        <v>312</v>
      </c>
      <c r="K17" s="57">
        <v>297</v>
      </c>
      <c r="L17" s="57">
        <v>20.27</v>
      </c>
    </row>
    <row r="18" spans="1:12" ht="15" thickBot="1" x14ac:dyDescent="0.35">
      <c r="A18" s="23"/>
      <c r="B18" s="15"/>
      <c r="C18" s="11"/>
      <c r="D18" s="7" t="s">
        <v>30</v>
      </c>
      <c r="E18" s="58" t="s">
        <v>48</v>
      </c>
      <c r="F18" s="59">
        <v>200</v>
      </c>
      <c r="G18" s="59">
        <v>0.5</v>
      </c>
      <c r="H18" s="59">
        <v>0.1</v>
      </c>
      <c r="I18" s="59">
        <v>30.9</v>
      </c>
      <c r="J18" s="59">
        <v>123</v>
      </c>
      <c r="K18" s="59">
        <v>639</v>
      </c>
      <c r="L18" s="83">
        <v>8.11</v>
      </c>
    </row>
    <row r="19" spans="1:12" ht="15" thickBot="1" x14ac:dyDescent="0.35">
      <c r="A19" s="23"/>
      <c r="B19" s="15"/>
      <c r="C19" s="11"/>
      <c r="D19" s="7" t="s">
        <v>31</v>
      </c>
      <c r="E19" s="54" t="s">
        <v>49</v>
      </c>
      <c r="F19" s="55">
        <v>40</v>
      </c>
      <c r="G19" s="55">
        <v>3.16</v>
      </c>
      <c r="H19" s="55">
        <v>0.4</v>
      </c>
      <c r="I19" s="55">
        <v>19.32</v>
      </c>
      <c r="J19" s="55">
        <v>98.4</v>
      </c>
      <c r="K19" s="42"/>
      <c r="L19" s="83">
        <v>3.89</v>
      </c>
    </row>
    <row r="20" spans="1:12" ht="15" thickBot="1" x14ac:dyDescent="0.35">
      <c r="A20" s="23"/>
      <c r="B20" s="15"/>
      <c r="C20" s="11"/>
      <c r="D20" s="7" t="s">
        <v>32</v>
      </c>
      <c r="E20" s="54" t="s">
        <v>50</v>
      </c>
      <c r="F20" s="55">
        <v>20</v>
      </c>
      <c r="G20" s="55">
        <v>1.32</v>
      </c>
      <c r="H20" s="55">
        <v>0.24</v>
      </c>
      <c r="I20" s="55">
        <v>6.68</v>
      </c>
      <c r="J20" s="55">
        <v>38.6</v>
      </c>
      <c r="K20" s="42"/>
      <c r="L20" s="83">
        <v>1.76</v>
      </c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795</v>
      </c>
      <c r="G23" s="19">
        <f t="shared" ref="G23:J23" si="2">SUM(G14:G22)</f>
        <v>29.36</v>
      </c>
      <c r="H23" s="19">
        <f t="shared" si="2"/>
        <v>24.54</v>
      </c>
      <c r="I23" s="19">
        <f t="shared" si="2"/>
        <v>119.08000000000001</v>
      </c>
      <c r="J23" s="19">
        <f t="shared" si="2"/>
        <v>845.4</v>
      </c>
      <c r="K23" s="25"/>
      <c r="L23" s="19">
        <f t="shared" ref="L23" si="3">SUM(L14:L22)</f>
        <v>95.75</v>
      </c>
    </row>
    <row r="24" spans="1:12" ht="15" thickBot="1" x14ac:dyDescent="0.3">
      <c r="A24" s="29">
        <f>A6</f>
        <v>1</v>
      </c>
      <c r="B24" s="30">
        <f>B6</f>
        <v>1</v>
      </c>
      <c r="C24" s="103" t="s">
        <v>4</v>
      </c>
      <c r="D24" s="104"/>
      <c r="E24" s="31"/>
      <c r="F24" s="32">
        <f>F13+F23</f>
        <v>1325</v>
      </c>
      <c r="G24" s="32">
        <f t="shared" ref="G24:J24" si="4">G13+G23</f>
        <v>59.36</v>
      </c>
      <c r="H24" s="32">
        <f t="shared" si="4"/>
        <v>50.14</v>
      </c>
      <c r="I24" s="32">
        <f t="shared" si="4"/>
        <v>185.18</v>
      </c>
      <c r="J24" s="32">
        <f t="shared" si="4"/>
        <v>1470.4</v>
      </c>
      <c r="K24" s="32"/>
      <c r="L24" s="32">
        <f t="shared" ref="L24" si="5">L13+L23</f>
        <v>167.5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60" t="s">
        <v>52</v>
      </c>
      <c r="F25" s="66">
        <v>200</v>
      </c>
      <c r="G25" s="66">
        <v>31.8</v>
      </c>
      <c r="H25" s="66">
        <v>39</v>
      </c>
      <c r="I25" s="66">
        <v>31.5</v>
      </c>
      <c r="J25" s="66">
        <v>611</v>
      </c>
      <c r="K25" s="66">
        <v>9</v>
      </c>
      <c r="L25" s="67">
        <v>52.34</v>
      </c>
    </row>
    <row r="26" spans="1:12" ht="15" thickBot="1" x14ac:dyDescent="0.35">
      <c r="A26" s="14"/>
      <c r="B26" s="15"/>
      <c r="C26" s="11"/>
      <c r="D26" s="6" t="s">
        <v>26</v>
      </c>
      <c r="E26" s="65" t="s">
        <v>53</v>
      </c>
      <c r="F26" s="66">
        <v>60</v>
      </c>
      <c r="G26" s="66">
        <v>0.4</v>
      </c>
      <c r="H26" s="66">
        <v>0.1</v>
      </c>
      <c r="I26" s="66">
        <v>0.9</v>
      </c>
      <c r="J26" s="66">
        <v>7</v>
      </c>
      <c r="K26" s="70"/>
      <c r="L26" s="67">
        <v>9.42</v>
      </c>
    </row>
    <row r="27" spans="1:12" ht="15" thickBot="1" x14ac:dyDescent="0.35">
      <c r="A27" s="14"/>
      <c r="B27" s="15"/>
      <c r="C27" s="11"/>
      <c r="D27" s="7" t="s">
        <v>22</v>
      </c>
      <c r="E27" s="62" t="s">
        <v>42</v>
      </c>
      <c r="F27" s="68">
        <v>200</v>
      </c>
      <c r="G27" s="68">
        <v>0.2</v>
      </c>
      <c r="H27" s="68">
        <v>0</v>
      </c>
      <c r="I27" s="68">
        <v>9.3000000000000007</v>
      </c>
      <c r="J27" s="68">
        <v>38</v>
      </c>
      <c r="K27" s="68">
        <v>686</v>
      </c>
      <c r="L27" s="83">
        <v>6.1</v>
      </c>
    </row>
    <row r="28" spans="1:12" ht="15" thickBot="1" x14ac:dyDescent="0.35">
      <c r="A28" s="14"/>
      <c r="B28" s="15"/>
      <c r="C28" s="11"/>
      <c r="D28" s="7" t="s">
        <v>23</v>
      </c>
      <c r="E28" s="63" t="s">
        <v>49</v>
      </c>
      <c r="F28" s="69">
        <v>40</v>
      </c>
      <c r="G28" s="69">
        <v>3.16</v>
      </c>
      <c r="H28" s="69">
        <v>0.4</v>
      </c>
      <c r="I28" s="69">
        <v>19.32</v>
      </c>
      <c r="J28" s="69">
        <v>98.4</v>
      </c>
      <c r="K28" s="70"/>
      <c r="L28" s="83">
        <v>3.89</v>
      </c>
    </row>
    <row r="29" spans="1:12" ht="14.4" x14ac:dyDescent="0.3">
      <c r="A29" s="14"/>
      <c r="B29" s="15"/>
      <c r="C29" s="11"/>
      <c r="D29" s="7" t="s">
        <v>24</v>
      </c>
      <c r="E29" s="70"/>
      <c r="F29" s="70"/>
      <c r="G29" s="70"/>
      <c r="H29" s="70"/>
      <c r="I29" s="70"/>
      <c r="J29" s="70"/>
      <c r="K29" s="70"/>
      <c r="L29" s="70"/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35.56</v>
      </c>
      <c r="H32" s="19">
        <f t="shared" ref="H32" si="7">SUM(H25:H31)</f>
        <v>39.5</v>
      </c>
      <c r="I32" s="19">
        <f t="shared" ref="I32" si="8">SUM(I25:I31)</f>
        <v>61.02</v>
      </c>
      <c r="J32" s="19">
        <f t="shared" ref="J32" si="9">SUM(J25:J31)</f>
        <v>754.4</v>
      </c>
      <c r="K32" s="25"/>
      <c r="L32" s="19">
        <f>SUM(L25:L31)</f>
        <v>71.75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1" t="s">
        <v>54</v>
      </c>
      <c r="F33" s="66">
        <v>60</v>
      </c>
      <c r="G33" s="66">
        <v>1.3</v>
      </c>
      <c r="H33" s="66">
        <v>2.7</v>
      </c>
      <c r="I33" s="66">
        <v>6.2</v>
      </c>
      <c r="J33" s="66">
        <v>57</v>
      </c>
      <c r="K33" s="66">
        <v>43</v>
      </c>
      <c r="L33" s="65">
        <v>13.43</v>
      </c>
    </row>
    <row r="34" spans="1:12" ht="16.2" thickBot="1" x14ac:dyDescent="0.35">
      <c r="A34" s="14"/>
      <c r="B34" s="15"/>
      <c r="C34" s="11"/>
      <c r="D34" s="7" t="s">
        <v>27</v>
      </c>
      <c r="E34" s="84" t="s">
        <v>85</v>
      </c>
      <c r="F34" s="85">
        <v>250</v>
      </c>
      <c r="G34" s="88">
        <v>7.2</v>
      </c>
      <c r="H34" s="88">
        <v>6.6</v>
      </c>
      <c r="I34" s="89">
        <v>18.5</v>
      </c>
      <c r="J34" s="89">
        <v>168</v>
      </c>
      <c r="K34" s="66" t="s">
        <v>86</v>
      </c>
      <c r="L34" s="66">
        <v>6.8</v>
      </c>
    </row>
    <row r="35" spans="1:12" ht="16.2" thickBot="1" x14ac:dyDescent="0.35">
      <c r="A35" s="14"/>
      <c r="B35" s="15"/>
      <c r="C35" s="11"/>
      <c r="D35" s="7" t="s">
        <v>28</v>
      </c>
      <c r="E35" s="90" t="s">
        <v>87</v>
      </c>
      <c r="F35" s="87">
        <v>120</v>
      </c>
      <c r="G35" s="82">
        <f>22.5+5.6</f>
        <v>28.1</v>
      </c>
      <c r="H35" s="82">
        <f>18.9+5.2</f>
        <v>24.099999999999998</v>
      </c>
      <c r="I35" s="86">
        <v>1.4</v>
      </c>
      <c r="J35" s="66">
        <v>369</v>
      </c>
      <c r="K35" s="66">
        <v>132</v>
      </c>
      <c r="L35" s="83">
        <v>51.09</v>
      </c>
    </row>
    <row r="36" spans="1:12" ht="15" thickBot="1" x14ac:dyDescent="0.35">
      <c r="A36" s="14"/>
      <c r="B36" s="15"/>
      <c r="C36" s="11"/>
      <c r="D36" s="7" t="s">
        <v>29</v>
      </c>
      <c r="E36" s="71" t="s">
        <v>55</v>
      </c>
      <c r="F36" s="66">
        <v>185</v>
      </c>
      <c r="G36" s="66">
        <v>8</v>
      </c>
      <c r="H36" s="66">
        <v>4.9000000000000004</v>
      </c>
      <c r="I36" s="66">
        <v>47</v>
      </c>
      <c r="J36" s="66">
        <v>261</v>
      </c>
      <c r="K36" s="66">
        <v>297</v>
      </c>
      <c r="L36" s="67">
        <v>10.67</v>
      </c>
    </row>
    <row r="37" spans="1:12" ht="15" thickBot="1" x14ac:dyDescent="0.35">
      <c r="A37" s="14"/>
      <c r="B37" s="15"/>
      <c r="C37" s="11"/>
      <c r="D37" s="7" t="s">
        <v>30</v>
      </c>
      <c r="E37" s="71" t="s">
        <v>48</v>
      </c>
      <c r="F37" s="66">
        <v>200</v>
      </c>
      <c r="G37" s="66">
        <v>0.5</v>
      </c>
      <c r="H37" s="66">
        <v>0.1</v>
      </c>
      <c r="I37" s="66">
        <v>30.9</v>
      </c>
      <c r="J37" s="66">
        <v>123</v>
      </c>
      <c r="K37" s="66">
        <v>639</v>
      </c>
      <c r="L37" s="83">
        <v>8.11</v>
      </c>
    </row>
    <row r="38" spans="1:12" ht="15" thickBot="1" x14ac:dyDescent="0.35">
      <c r="A38" s="14"/>
      <c r="B38" s="15"/>
      <c r="C38" s="11"/>
      <c r="D38" s="7" t="s">
        <v>31</v>
      </c>
      <c r="E38" s="71" t="s">
        <v>49</v>
      </c>
      <c r="F38" s="66">
        <v>40</v>
      </c>
      <c r="G38" s="66">
        <v>3.16</v>
      </c>
      <c r="H38" s="66">
        <v>0.4</v>
      </c>
      <c r="I38" s="66">
        <v>19.32</v>
      </c>
      <c r="J38" s="66">
        <v>98.4</v>
      </c>
      <c r="K38" s="70"/>
      <c r="L38" s="83">
        <v>3.89</v>
      </c>
    </row>
    <row r="39" spans="1:12" ht="15" thickBot="1" x14ac:dyDescent="0.35">
      <c r="A39" s="14"/>
      <c r="B39" s="15"/>
      <c r="C39" s="11"/>
      <c r="D39" s="7" t="s">
        <v>32</v>
      </c>
      <c r="E39" s="71" t="s">
        <v>50</v>
      </c>
      <c r="F39" s="66">
        <v>20</v>
      </c>
      <c r="G39" s="66">
        <v>1.32</v>
      </c>
      <c r="H39" s="66">
        <v>0.24</v>
      </c>
      <c r="I39" s="66">
        <v>6.68</v>
      </c>
      <c r="J39" s="66">
        <v>38.6</v>
      </c>
      <c r="K39" s="70"/>
      <c r="L39" s="83">
        <v>1.76</v>
      </c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875</v>
      </c>
      <c r="G42" s="19">
        <f t="shared" ref="G42" si="10">SUM(G33:G41)</f>
        <v>49.580000000000005</v>
      </c>
      <c r="H42" s="19">
        <f t="shared" ref="H42" si="11">SUM(H33:H41)</f>
        <v>39.04</v>
      </c>
      <c r="I42" s="19">
        <f t="shared" ref="I42" si="12">SUM(I33:I41)</f>
        <v>130</v>
      </c>
      <c r="J42" s="19">
        <f t="shared" ref="J42" si="13">SUM(J33:J41)</f>
        <v>1115</v>
      </c>
      <c r="K42" s="25"/>
      <c r="L42" s="19">
        <f>SUM(L33:L41)</f>
        <v>95.750000000000014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03" t="s">
        <v>4</v>
      </c>
      <c r="D43" s="104"/>
      <c r="E43" s="31"/>
      <c r="F43" s="32">
        <f>F32+F42</f>
        <v>1375</v>
      </c>
      <c r="G43" s="32">
        <f t="shared" ref="G43" si="14">G32+G42</f>
        <v>85.140000000000015</v>
      </c>
      <c r="H43" s="32">
        <f t="shared" ref="H43" si="15">H32+H42</f>
        <v>78.539999999999992</v>
      </c>
      <c r="I43" s="32">
        <f t="shared" ref="I43" si="16">I32+I42</f>
        <v>191.02</v>
      </c>
      <c r="J43" s="32">
        <f t="shared" ref="J43:L43" si="17">J32+J42</f>
        <v>1869.4</v>
      </c>
      <c r="K43" s="32"/>
      <c r="L43" s="32">
        <f t="shared" si="17"/>
        <v>167.5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60" t="s">
        <v>56</v>
      </c>
      <c r="F44" s="61">
        <v>185</v>
      </c>
      <c r="G44" s="66">
        <v>5.2</v>
      </c>
      <c r="H44" s="66">
        <v>7.2</v>
      </c>
      <c r="I44" s="66">
        <v>35.200000000000003</v>
      </c>
      <c r="J44" s="66">
        <v>229</v>
      </c>
      <c r="K44" s="66">
        <v>311</v>
      </c>
      <c r="L44" s="66">
        <v>29.87</v>
      </c>
    </row>
    <row r="45" spans="1:12" ht="15" thickBot="1" x14ac:dyDescent="0.35">
      <c r="A45" s="23"/>
      <c r="B45" s="15"/>
      <c r="C45" s="11"/>
      <c r="D45" s="6"/>
      <c r="E45" s="60"/>
      <c r="F45" s="61"/>
      <c r="G45" s="66"/>
      <c r="H45" s="66"/>
      <c r="I45" s="66"/>
      <c r="J45" s="66"/>
      <c r="K45" s="66"/>
      <c r="L45" s="67"/>
    </row>
    <row r="46" spans="1:12" ht="15" thickBot="1" x14ac:dyDescent="0.35">
      <c r="A46" s="23"/>
      <c r="B46" s="15"/>
      <c r="C46" s="11"/>
      <c r="D46" s="7" t="s">
        <v>22</v>
      </c>
      <c r="E46" s="62" t="s">
        <v>42</v>
      </c>
      <c r="F46" s="61">
        <v>200</v>
      </c>
      <c r="G46" s="66">
        <v>0.2</v>
      </c>
      <c r="H46" s="66">
        <v>0</v>
      </c>
      <c r="I46" s="66">
        <v>9.3000000000000007</v>
      </c>
      <c r="J46" s="66">
        <v>38</v>
      </c>
      <c r="K46" s="66">
        <v>686</v>
      </c>
      <c r="L46" s="66">
        <v>6.1</v>
      </c>
    </row>
    <row r="47" spans="1:12" ht="15" thickBot="1" x14ac:dyDescent="0.35">
      <c r="A47" s="23"/>
      <c r="B47" s="15"/>
      <c r="C47" s="11"/>
      <c r="D47" s="7" t="s">
        <v>23</v>
      </c>
      <c r="E47" s="63" t="s">
        <v>88</v>
      </c>
      <c r="F47" s="61">
        <v>55</v>
      </c>
      <c r="G47" s="91">
        <v>3.31</v>
      </c>
      <c r="H47" s="91">
        <v>12.85</v>
      </c>
      <c r="I47" s="91">
        <v>19.47</v>
      </c>
      <c r="J47" s="66">
        <v>210.9</v>
      </c>
      <c r="K47" s="66"/>
      <c r="L47" s="67">
        <v>21.38</v>
      </c>
    </row>
    <row r="48" spans="1:12" ht="15" thickBot="1" x14ac:dyDescent="0.35">
      <c r="A48" s="23"/>
      <c r="B48" s="15"/>
      <c r="C48" s="11"/>
      <c r="D48" s="7" t="s">
        <v>24</v>
      </c>
      <c r="E48" s="64" t="s">
        <v>43</v>
      </c>
      <c r="F48" s="72">
        <v>100</v>
      </c>
      <c r="G48" s="66">
        <v>0.3</v>
      </c>
      <c r="H48" s="66">
        <v>0</v>
      </c>
      <c r="I48" s="66">
        <v>8.6</v>
      </c>
      <c r="J48" s="66">
        <v>40</v>
      </c>
      <c r="K48" s="70"/>
      <c r="L48" s="66">
        <v>14.4</v>
      </c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9.0100000000000016</v>
      </c>
      <c r="H51" s="19">
        <f t="shared" ref="H51" si="19">SUM(H44:H50)</f>
        <v>20.05</v>
      </c>
      <c r="I51" s="19">
        <f t="shared" ref="I51" si="20">SUM(I44:I50)</f>
        <v>72.569999999999993</v>
      </c>
      <c r="J51" s="19">
        <f t="shared" ref="J51" si="21">SUM(J44:J50)</f>
        <v>517.9</v>
      </c>
      <c r="K51" s="25"/>
      <c r="L51" s="19">
        <f>SUM(L44:L50)</f>
        <v>71.75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1"/>
      <c r="F52" s="66"/>
      <c r="G52" s="66"/>
      <c r="H52" s="66"/>
      <c r="I52" s="66"/>
      <c r="J52" s="66"/>
      <c r="K52" s="66"/>
      <c r="L52" s="66"/>
    </row>
    <row r="53" spans="1:12" ht="15" thickBot="1" x14ac:dyDescent="0.35">
      <c r="A53" s="23"/>
      <c r="B53" s="15"/>
      <c r="C53" s="11"/>
      <c r="D53" s="7" t="s">
        <v>27</v>
      </c>
      <c r="E53" s="71" t="s">
        <v>58</v>
      </c>
      <c r="F53" s="66">
        <v>250</v>
      </c>
      <c r="G53" s="66">
        <v>2.6</v>
      </c>
      <c r="H53" s="66">
        <v>2.1</v>
      </c>
      <c r="I53" s="66">
        <v>19.3</v>
      </c>
      <c r="J53" s="66">
        <v>113</v>
      </c>
      <c r="K53" s="66">
        <v>138</v>
      </c>
      <c r="L53" s="66">
        <v>18.96</v>
      </c>
    </row>
    <row r="54" spans="1:12" ht="15" thickBot="1" x14ac:dyDescent="0.35">
      <c r="A54" s="23"/>
      <c r="B54" s="15"/>
      <c r="C54" s="11"/>
      <c r="D54" s="7" t="s">
        <v>28</v>
      </c>
      <c r="E54" s="71" t="s">
        <v>59</v>
      </c>
      <c r="F54" s="66">
        <v>90</v>
      </c>
      <c r="G54" s="66">
        <v>13.5</v>
      </c>
      <c r="H54" s="66">
        <v>19.3</v>
      </c>
      <c r="I54" s="66">
        <v>13.9</v>
      </c>
      <c r="J54" s="66">
        <v>286</v>
      </c>
      <c r="K54" s="66">
        <v>136</v>
      </c>
      <c r="L54" s="67">
        <v>51.53</v>
      </c>
    </row>
    <row r="55" spans="1:12" ht="15" thickBot="1" x14ac:dyDescent="0.35">
      <c r="A55" s="23"/>
      <c r="B55" s="15"/>
      <c r="C55" s="11"/>
      <c r="D55" s="7" t="s">
        <v>29</v>
      </c>
      <c r="E55" s="71" t="s">
        <v>60</v>
      </c>
      <c r="F55" s="66">
        <v>200</v>
      </c>
      <c r="G55" s="66">
        <v>7</v>
      </c>
      <c r="H55" s="66">
        <v>6</v>
      </c>
      <c r="I55" s="66">
        <v>49</v>
      </c>
      <c r="J55" s="66">
        <v>277</v>
      </c>
      <c r="K55" s="66">
        <v>332</v>
      </c>
      <c r="L55" s="66">
        <v>11.5</v>
      </c>
    </row>
    <row r="56" spans="1:12" ht="15" thickBot="1" x14ac:dyDescent="0.35">
      <c r="A56" s="23"/>
      <c r="B56" s="15"/>
      <c r="C56" s="11"/>
      <c r="D56" s="7" t="s">
        <v>30</v>
      </c>
      <c r="E56" s="71" t="s">
        <v>48</v>
      </c>
      <c r="F56" s="66">
        <v>200</v>
      </c>
      <c r="G56" s="66">
        <v>0.5</v>
      </c>
      <c r="H56" s="66">
        <v>0.1</v>
      </c>
      <c r="I56" s="66">
        <v>30.9</v>
      </c>
      <c r="J56" s="66">
        <v>123</v>
      </c>
      <c r="K56" s="66">
        <v>686</v>
      </c>
      <c r="L56" s="83">
        <v>8.11</v>
      </c>
    </row>
    <row r="57" spans="1:12" ht="15" thickBot="1" x14ac:dyDescent="0.35">
      <c r="A57" s="23"/>
      <c r="B57" s="15"/>
      <c r="C57" s="11"/>
      <c r="D57" s="7" t="s">
        <v>31</v>
      </c>
      <c r="E57" s="71" t="s">
        <v>49</v>
      </c>
      <c r="F57" s="66">
        <v>40</v>
      </c>
      <c r="G57" s="66">
        <v>3.16</v>
      </c>
      <c r="H57" s="66">
        <v>0.4</v>
      </c>
      <c r="I57" s="66">
        <v>19.32</v>
      </c>
      <c r="J57" s="66">
        <v>98.4</v>
      </c>
      <c r="K57" s="70"/>
      <c r="L57" s="83">
        <v>3.89</v>
      </c>
    </row>
    <row r="58" spans="1:12" ht="15" thickBot="1" x14ac:dyDescent="0.35">
      <c r="A58" s="23"/>
      <c r="B58" s="15"/>
      <c r="C58" s="11"/>
      <c r="D58" s="7" t="s">
        <v>32</v>
      </c>
      <c r="E58" s="71" t="s">
        <v>50</v>
      </c>
      <c r="F58" s="66">
        <v>20</v>
      </c>
      <c r="G58" s="66">
        <v>1.32</v>
      </c>
      <c r="H58" s="66">
        <v>0.24</v>
      </c>
      <c r="I58" s="66">
        <v>6.68</v>
      </c>
      <c r="J58" s="66">
        <v>38.6</v>
      </c>
      <c r="K58" s="70"/>
      <c r="L58" s="83">
        <v>1.76</v>
      </c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28.080000000000002</v>
      </c>
      <c r="H61" s="19">
        <f t="shared" ref="H61" si="23">SUM(H52:H60)</f>
        <v>28.14</v>
      </c>
      <c r="I61" s="19">
        <f t="shared" ref="I61" si="24">SUM(I52:I60)</f>
        <v>139.1</v>
      </c>
      <c r="J61" s="19">
        <f t="shared" ref="J61" si="25">SUM(J52:J60)</f>
        <v>936</v>
      </c>
      <c r="K61" s="25"/>
      <c r="L61" s="19">
        <f>SUM(L52:L60)</f>
        <v>95.750000000000014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03" t="s">
        <v>4</v>
      </c>
      <c r="D62" s="104"/>
      <c r="E62" s="31"/>
      <c r="F62" s="32">
        <f>F51+F61</f>
        <v>1340</v>
      </c>
      <c r="G62" s="32">
        <f t="shared" ref="G62" si="26">G51+G61</f>
        <v>37.090000000000003</v>
      </c>
      <c r="H62" s="32">
        <f t="shared" ref="H62" si="27">H51+H61</f>
        <v>48.19</v>
      </c>
      <c r="I62" s="32">
        <f t="shared" ref="I62" si="28">I51+I61</f>
        <v>211.67</v>
      </c>
      <c r="J62" s="32">
        <f t="shared" ref="J62:L62" si="29">J51+J61</f>
        <v>1453.9</v>
      </c>
      <c r="K62" s="32"/>
      <c r="L62" s="32">
        <f t="shared" si="29"/>
        <v>167.5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71" t="s">
        <v>61</v>
      </c>
      <c r="F63" s="66">
        <v>200</v>
      </c>
      <c r="G63" s="66">
        <v>11</v>
      </c>
      <c r="H63" s="66">
        <v>16.5</v>
      </c>
      <c r="I63" s="66">
        <v>43</v>
      </c>
      <c r="J63" s="66">
        <v>346</v>
      </c>
      <c r="K63" s="70"/>
      <c r="L63" s="67">
        <v>33.19</v>
      </c>
    </row>
    <row r="64" spans="1:12" ht="15" thickBot="1" x14ac:dyDescent="0.35">
      <c r="A64" s="23"/>
      <c r="B64" s="15"/>
      <c r="C64" s="11"/>
      <c r="D64" s="6" t="s">
        <v>26</v>
      </c>
      <c r="E64" s="71" t="s">
        <v>89</v>
      </c>
      <c r="F64" s="66">
        <v>100</v>
      </c>
      <c r="G64" s="82">
        <v>5.6</v>
      </c>
      <c r="H64" s="82">
        <v>7.3</v>
      </c>
      <c r="I64" s="82">
        <v>4.5</v>
      </c>
      <c r="J64" s="66">
        <v>107</v>
      </c>
      <c r="K64" s="70"/>
      <c r="L64" s="67">
        <v>23.02</v>
      </c>
    </row>
    <row r="65" spans="1:12" ht="15" thickBot="1" x14ac:dyDescent="0.35">
      <c r="A65" s="23"/>
      <c r="B65" s="15"/>
      <c r="C65" s="11"/>
      <c r="D65" s="7" t="s">
        <v>22</v>
      </c>
      <c r="E65" s="71" t="s">
        <v>62</v>
      </c>
      <c r="F65" s="66">
        <v>200</v>
      </c>
      <c r="G65" s="66">
        <v>2.8</v>
      </c>
      <c r="H65" s="66">
        <v>3.2</v>
      </c>
      <c r="I65" s="66">
        <v>24.66</v>
      </c>
      <c r="J65" s="66">
        <v>132.47999999999999</v>
      </c>
      <c r="K65" s="70"/>
      <c r="L65" s="66">
        <v>11.65</v>
      </c>
    </row>
    <row r="66" spans="1:12" ht="15" thickBot="1" x14ac:dyDescent="0.35">
      <c r="A66" s="23"/>
      <c r="B66" s="15"/>
      <c r="C66" s="11"/>
      <c r="D66" s="7" t="s">
        <v>23</v>
      </c>
      <c r="E66" s="71" t="s">
        <v>49</v>
      </c>
      <c r="F66" s="66">
        <v>40</v>
      </c>
      <c r="G66" s="66">
        <v>3.16</v>
      </c>
      <c r="H66" s="66">
        <v>0.4</v>
      </c>
      <c r="I66" s="66">
        <v>19.32</v>
      </c>
      <c r="J66" s="66">
        <v>98.4</v>
      </c>
      <c r="K66" s="70"/>
      <c r="L66" s="67">
        <v>3.89</v>
      </c>
    </row>
    <row r="67" spans="1:12" ht="14.4" x14ac:dyDescent="0.3">
      <c r="A67" s="23"/>
      <c r="B67" s="15"/>
      <c r="C67" s="11"/>
      <c r="D67" s="7" t="s">
        <v>24</v>
      </c>
      <c r="E67" s="70"/>
      <c r="F67" s="70"/>
      <c r="G67" s="70"/>
      <c r="H67" s="70"/>
      <c r="I67" s="70"/>
      <c r="J67" s="70"/>
      <c r="K67" s="70"/>
      <c r="L67" s="70"/>
    </row>
    <row r="68" spans="1:12" ht="15" thickBot="1" x14ac:dyDescent="0.35">
      <c r="A68" s="23"/>
      <c r="B68" s="15"/>
      <c r="C68" s="11"/>
      <c r="D68" s="6"/>
      <c r="E68" s="71"/>
      <c r="F68" s="66"/>
      <c r="G68" s="66"/>
      <c r="H68" s="66"/>
      <c r="I68" s="66"/>
      <c r="J68" s="66"/>
      <c r="K68" s="70"/>
      <c r="L68" s="66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22.560000000000002</v>
      </c>
      <c r="H70" s="19">
        <f t="shared" ref="H70" si="31">SUM(H63:H69)</f>
        <v>27.4</v>
      </c>
      <c r="I70" s="19">
        <f t="shared" ref="I70" si="32">SUM(I63:I69)</f>
        <v>91.47999999999999</v>
      </c>
      <c r="J70" s="19">
        <f t="shared" ref="J70" si="33">SUM(J63:J69)</f>
        <v>683.88</v>
      </c>
      <c r="K70" s="25"/>
      <c r="L70" s="19">
        <f>SUM(L63:L69)</f>
        <v>71.75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3"/>
      <c r="F71" s="66"/>
      <c r="G71" s="66"/>
      <c r="H71" s="66"/>
      <c r="I71" s="66"/>
      <c r="J71" s="66"/>
      <c r="K71" s="70"/>
      <c r="L71" s="66"/>
    </row>
    <row r="72" spans="1:12" ht="15" thickBot="1" x14ac:dyDescent="0.35">
      <c r="A72" s="23"/>
      <c r="B72" s="15"/>
      <c r="C72" s="11"/>
      <c r="D72" s="7" t="s">
        <v>27</v>
      </c>
      <c r="E72" s="73" t="s">
        <v>63</v>
      </c>
      <c r="F72" s="66">
        <v>270</v>
      </c>
      <c r="G72" s="66">
        <v>7.3</v>
      </c>
      <c r="H72" s="66">
        <v>4.4000000000000004</v>
      </c>
      <c r="I72" s="66">
        <v>30.8</v>
      </c>
      <c r="J72" s="66">
        <v>204</v>
      </c>
      <c r="K72" s="70">
        <v>139</v>
      </c>
      <c r="L72" s="66">
        <v>12.5</v>
      </c>
    </row>
    <row r="73" spans="1:12" ht="15" thickBot="1" x14ac:dyDescent="0.35">
      <c r="A73" s="23"/>
      <c r="B73" s="15"/>
      <c r="C73" s="11"/>
      <c r="D73" s="7" t="s">
        <v>28</v>
      </c>
      <c r="E73" s="74" t="s">
        <v>64</v>
      </c>
      <c r="F73" s="66">
        <v>90</v>
      </c>
      <c r="G73" s="66">
        <v>15.9</v>
      </c>
      <c r="H73" s="66">
        <v>0.9</v>
      </c>
      <c r="I73" s="66">
        <v>0.5</v>
      </c>
      <c r="J73" s="66">
        <v>74</v>
      </c>
      <c r="K73" s="70">
        <v>79</v>
      </c>
      <c r="L73" s="66">
        <v>41.57</v>
      </c>
    </row>
    <row r="74" spans="1:12" ht="15" thickBot="1" x14ac:dyDescent="0.35">
      <c r="A74" s="23"/>
      <c r="B74" s="15"/>
      <c r="C74" s="11"/>
      <c r="D74" s="7" t="s">
        <v>29</v>
      </c>
      <c r="E74" s="71" t="s">
        <v>65</v>
      </c>
      <c r="F74" s="66">
        <v>200</v>
      </c>
      <c r="G74" s="66">
        <v>4.0999999999999996</v>
      </c>
      <c r="H74" s="66">
        <v>6.3</v>
      </c>
      <c r="I74" s="66">
        <v>26.7</v>
      </c>
      <c r="J74" s="66">
        <v>187</v>
      </c>
      <c r="K74" s="70">
        <v>520</v>
      </c>
      <c r="L74" s="67">
        <v>22.37</v>
      </c>
    </row>
    <row r="75" spans="1:12" ht="15" thickBot="1" x14ac:dyDescent="0.35">
      <c r="A75" s="23"/>
      <c r="B75" s="15"/>
      <c r="C75" s="11"/>
      <c r="D75" s="7" t="s">
        <v>30</v>
      </c>
      <c r="E75" s="71" t="s">
        <v>42</v>
      </c>
      <c r="F75" s="66">
        <v>200</v>
      </c>
      <c r="G75" s="66">
        <v>0.2</v>
      </c>
      <c r="H75" s="66">
        <v>0</v>
      </c>
      <c r="I75" s="66">
        <v>9.3000000000000007</v>
      </c>
      <c r="J75" s="66">
        <v>38</v>
      </c>
      <c r="K75" s="70">
        <v>686</v>
      </c>
      <c r="L75" s="66">
        <v>6.1</v>
      </c>
    </row>
    <row r="76" spans="1:12" ht="15" thickBot="1" x14ac:dyDescent="0.35">
      <c r="A76" s="23"/>
      <c r="B76" s="15"/>
      <c r="C76" s="11"/>
      <c r="D76" s="7" t="s">
        <v>31</v>
      </c>
      <c r="E76" s="71" t="s">
        <v>49</v>
      </c>
      <c r="F76" s="66">
        <v>40</v>
      </c>
      <c r="G76" s="66">
        <v>3.16</v>
      </c>
      <c r="H76" s="66">
        <v>0.4</v>
      </c>
      <c r="I76" s="66">
        <v>19.32</v>
      </c>
      <c r="J76" s="66">
        <v>98.4</v>
      </c>
      <c r="K76" s="70"/>
      <c r="L76" s="67">
        <v>3.89</v>
      </c>
    </row>
    <row r="77" spans="1:12" ht="15" thickBot="1" x14ac:dyDescent="0.35">
      <c r="A77" s="23"/>
      <c r="B77" s="15"/>
      <c r="C77" s="11"/>
      <c r="D77" s="7" t="s">
        <v>32</v>
      </c>
      <c r="E77" s="71" t="s">
        <v>50</v>
      </c>
      <c r="F77" s="66">
        <v>20</v>
      </c>
      <c r="G77" s="66">
        <v>1.32</v>
      </c>
      <c r="H77" s="66">
        <v>0.24</v>
      </c>
      <c r="I77" s="66">
        <v>6.68</v>
      </c>
      <c r="J77" s="66">
        <v>38.6</v>
      </c>
      <c r="K77" s="70"/>
      <c r="L77" s="66">
        <v>1.76</v>
      </c>
    </row>
    <row r="78" spans="1:12" ht="15" thickBot="1" x14ac:dyDescent="0.35">
      <c r="A78" s="23"/>
      <c r="B78" s="15"/>
      <c r="C78" s="11"/>
      <c r="D78" s="79" t="s">
        <v>69</v>
      </c>
      <c r="E78" s="77" t="s">
        <v>66</v>
      </c>
      <c r="F78" s="76">
        <v>60</v>
      </c>
      <c r="G78" s="76">
        <v>4.26</v>
      </c>
      <c r="H78" s="76">
        <v>3.84</v>
      </c>
      <c r="I78" s="76">
        <v>42</v>
      </c>
      <c r="J78" s="76">
        <v>217.2</v>
      </c>
      <c r="K78" s="70"/>
      <c r="L78" s="67">
        <v>7.56</v>
      </c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36.239999999999995</v>
      </c>
      <c r="H80" s="19">
        <f t="shared" ref="H80" si="35">SUM(H71:H79)</f>
        <v>16.080000000000002</v>
      </c>
      <c r="I80" s="19">
        <f t="shared" ref="I80" si="36">SUM(I71:I79)</f>
        <v>135.30000000000001</v>
      </c>
      <c r="J80" s="19">
        <f t="shared" ref="J80" si="37">SUM(J71:J79)</f>
        <v>857.2</v>
      </c>
      <c r="K80" s="25"/>
      <c r="L80" s="19">
        <f>SUM(L71:L79)</f>
        <v>95.75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03" t="s">
        <v>4</v>
      </c>
      <c r="D81" s="104"/>
      <c r="E81" s="31"/>
      <c r="F81" s="32">
        <f>F70+F80</f>
        <v>1420</v>
      </c>
      <c r="G81" s="32">
        <f t="shared" ref="G81" si="38">G70+G80</f>
        <v>58.8</v>
      </c>
      <c r="H81" s="32">
        <f t="shared" ref="H81" si="39">H70+H80</f>
        <v>43.480000000000004</v>
      </c>
      <c r="I81" s="32">
        <f t="shared" ref="I81" si="40">I70+I80</f>
        <v>226.78</v>
      </c>
      <c r="J81" s="32">
        <f t="shared" ref="J81:L81" si="41">J70+J80</f>
        <v>1541.08</v>
      </c>
      <c r="K81" s="32"/>
      <c r="L81" s="32">
        <f t="shared" si="41"/>
        <v>167.5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92" t="s">
        <v>99</v>
      </c>
      <c r="F82" s="87">
        <v>305</v>
      </c>
      <c r="G82" s="87">
        <v>36.1</v>
      </c>
      <c r="H82" s="87">
        <v>29</v>
      </c>
      <c r="I82" s="87">
        <v>48.4</v>
      </c>
      <c r="J82" s="66">
        <v>630</v>
      </c>
      <c r="K82" s="66">
        <v>132</v>
      </c>
      <c r="L82" s="67">
        <v>61.76</v>
      </c>
    </row>
    <row r="83" spans="1:12" ht="15" thickBot="1" x14ac:dyDescent="0.35">
      <c r="A83" s="23"/>
      <c r="B83" s="15"/>
      <c r="C83" s="11"/>
      <c r="D83" s="6"/>
      <c r="E83" s="71"/>
      <c r="F83" s="66"/>
      <c r="G83" s="66"/>
      <c r="H83" s="66"/>
      <c r="I83" s="66"/>
      <c r="J83" s="66"/>
      <c r="K83" s="66"/>
      <c r="L83" s="83"/>
    </row>
    <row r="84" spans="1:12" ht="15" thickBot="1" x14ac:dyDescent="0.35">
      <c r="A84" s="23"/>
      <c r="B84" s="15"/>
      <c r="C84" s="11"/>
      <c r="D84" s="7" t="s">
        <v>22</v>
      </c>
      <c r="E84" s="71" t="s">
        <v>42</v>
      </c>
      <c r="F84" s="66">
        <v>200</v>
      </c>
      <c r="G84" s="66">
        <v>0.2</v>
      </c>
      <c r="H84" s="66">
        <v>0</v>
      </c>
      <c r="I84" s="66">
        <v>9.3000000000000007</v>
      </c>
      <c r="J84" s="66">
        <v>38</v>
      </c>
      <c r="K84" s="66">
        <v>686</v>
      </c>
      <c r="L84" s="83">
        <v>6.1</v>
      </c>
    </row>
    <row r="85" spans="1:12" ht="15" thickBot="1" x14ac:dyDescent="0.35">
      <c r="A85" s="23"/>
      <c r="B85" s="15"/>
      <c r="C85" s="11"/>
      <c r="D85" s="7" t="s">
        <v>23</v>
      </c>
      <c r="E85" s="71" t="s">
        <v>49</v>
      </c>
      <c r="F85" s="66">
        <v>40</v>
      </c>
      <c r="G85" s="66">
        <v>3.16</v>
      </c>
      <c r="H85" s="66">
        <v>0.4</v>
      </c>
      <c r="I85" s="66">
        <v>19.32</v>
      </c>
      <c r="J85" s="66">
        <v>98.4</v>
      </c>
      <c r="K85" s="66">
        <v>366</v>
      </c>
      <c r="L85" s="83">
        <v>3.89</v>
      </c>
    </row>
    <row r="86" spans="1:12" ht="14.4" x14ac:dyDescent="0.3">
      <c r="A86" s="23"/>
      <c r="B86" s="15"/>
      <c r="C86" s="11"/>
      <c r="D86" s="7" t="s">
        <v>24</v>
      </c>
      <c r="E86" s="70"/>
      <c r="F86" s="70"/>
      <c r="G86" s="70"/>
      <c r="H86" s="70"/>
      <c r="I86" s="70"/>
      <c r="J86" s="70"/>
      <c r="K86" s="70"/>
      <c r="L86" s="70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39.460000000000008</v>
      </c>
      <c r="H89" s="19">
        <f t="shared" ref="H89" si="43">SUM(H82:H88)</f>
        <v>29.4</v>
      </c>
      <c r="I89" s="19">
        <f t="shared" ref="I89" si="44">SUM(I82:I88)</f>
        <v>77.02000000000001</v>
      </c>
      <c r="J89" s="19">
        <f t="shared" ref="J89" si="45">SUM(J82:J88)</f>
        <v>766.4</v>
      </c>
      <c r="K89" s="25"/>
      <c r="L89" s="19">
        <f>SUM(L82:L88)</f>
        <v>71.75</v>
      </c>
    </row>
    <row r="90" spans="1:12" ht="27" thickBot="1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3" t="s">
        <v>53</v>
      </c>
      <c r="F90" s="66">
        <v>60</v>
      </c>
      <c r="G90" s="66">
        <v>0.4</v>
      </c>
      <c r="H90" s="66">
        <v>0.1</v>
      </c>
      <c r="I90" s="66">
        <v>0.9</v>
      </c>
      <c r="J90" s="66">
        <v>7</v>
      </c>
      <c r="K90" s="70"/>
      <c r="L90" s="66">
        <v>9.44</v>
      </c>
    </row>
    <row r="91" spans="1:12" ht="15" thickBot="1" x14ac:dyDescent="0.35">
      <c r="A91" s="23"/>
      <c r="B91" s="15"/>
      <c r="C91" s="11"/>
      <c r="D91" s="7" t="s">
        <v>27</v>
      </c>
      <c r="E91" s="71" t="s">
        <v>68</v>
      </c>
      <c r="F91" s="66">
        <v>250</v>
      </c>
      <c r="G91" s="66">
        <v>4.6500000000000004</v>
      </c>
      <c r="H91" s="66">
        <v>6.82</v>
      </c>
      <c r="I91" s="66">
        <v>12.7</v>
      </c>
      <c r="J91" s="66">
        <v>121.9</v>
      </c>
      <c r="K91" s="66">
        <v>134</v>
      </c>
      <c r="L91" s="67">
        <v>20.23</v>
      </c>
    </row>
    <row r="92" spans="1:12" ht="15" thickBot="1" x14ac:dyDescent="0.35">
      <c r="A92" s="23"/>
      <c r="B92" s="15"/>
      <c r="C92" s="11"/>
      <c r="D92" s="7" t="s">
        <v>28</v>
      </c>
      <c r="E92" s="71" t="s">
        <v>52</v>
      </c>
      <c r="F92" s="66">
        <v>200</v>
      </c>
      <c r="G92" s="66">
        <v>31.8</v>
      </c>
      <c r="H92" s="66">
        <v>39</v>
      </c>
      <c r="I92" s="66">
        <v>31.5</v>
      </c>
      <c r="J92" s="66">
        <v>611</v>
      </c>
      <c r="K92" s="66">
        <v>289</v>
      </c>
      <c r="L92" s="67">
        <v>52.32</v>
      </c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70"/>
      <c r="L93" s="42"/>
    </row>
    <row r="94" spans="1:12" ht="15" thickBot="1" x14ac:dyDescent="0.35">
      <c r="A94" s="23"/>
      <c r="B94" s="15"/>
      <c r="C94" s="11"/>
      <c r="D94" s="7" t="s">
        <v>30</v>
      </c>
      <c r="E94" s="71" t="s">
        <v>48</v>
      </c>
      <c r="F94" s="66">
        <v>200</v>
      </c>
      <c r="G94" s="66">
        <v>0.5</v>
      </c>
      <c r="H94" s="66">
        <v>0.1</v>
      </c>
      <c r="I94" s="66">
        <v>30.9</v>
      </c>
      <c r="J94" s="66">
        <v>123</v>
      </c>
      <c r="K94" s="66">
        <v>639</v>
      </c>
      <c r="L94" s="83">
        <v>8.11</v>
      </c>
    </row>
    <row r="95" spans="1:12" ht="15" thickBot="1" x14ac:dyDescent="0.35">
      <c r="A95" s="23"/>
      <c r="B95" s="15"/>
      <c r="C95" s="11"/>
      <c r="D95" s="7" t="s">
        <v>31</v>
      </c>
      <c r="E95" s="71" t="s">
        <v>49</v>
      </c>
      <c r="F95" s="66">
        <v>40</v>
      </c>
      <c r="G95" s="66">
        <v>3.16</v>
      </c>
      <c r="H95" s="66">
        <v>0.4</v>
      </c>
      <c r="I95" s="66">
        <v>19.32</v>
      </c>
      <c r="J95" s="66">
        <v>98.4</v>
      </c>
      <c r="K95" s="70"/>
      <c r="L95" s="83">
        <v>3.89</v>
      </c>
    </row>
    <row r="96" spans="1:12" ht="15" thickBot="1" x14ac:dyDescent="0.35">
      <c r="A96" s="23"/>
      <c r="B96" s="15"/>
      <c r="C96" s="11"/>
      <c r="D96" s="7" t="s">
        <v>32</v>
      </c>
      <c r="E96" s="71" t="s">
        <v>50</v>
      </c>
      <c r="F96" s="66">
        <v>20</v>
      </c>
      <c r="G96" s="66">
        <v>1.32</v>
      </c>
      <c r="H96" s="66">
        <v>0.24</v>
      </c>
      <c r="I96" s="66">
        <v>6.68</v>
      </c>
      <c r="J96" s="66">
        <v>38.6</v>
      </c>
      <c r="K96" s="70"/>
      <c r="L96" s="83">
        <v>1.76</v>
      </c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41.830000000000005</v>
      </c>
      <c r="H99" s="19">
        <f t="shared" ref="H99" si="47">SUM(H90:H98)</f>
        <v>46.660000000000004</v>
      </c>
      <c r="I99" s="19">
        <f t="shared" ref="I99" si="48">SUM(I90:I98)</f>
        <v>102</v>
      </c>
      <c r="J99" s="19">
        <f t="shared" ref="J99" si="49">SUM(J90:J98)</f>
        <v>999.9</v>
      </c>
      <c r="K99" s="25"/>
      <c r="L99" s="19">
        <f>SUM(L90:L98)</f>
        <v>95.750000000000014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03" t="s">
        <v>4</v>
      </c>
      <c r="D100" s="104"/>
      <c r="E100" s="31"/>
      <c r="F100" s="32">
        <f>F89+F99</f>
        <v>1315</v>
      </c>
      <c r="G100" s="32">
        <f t="shared" ref="G100" si="50">G89+G99</f>
        <v>81.29000000000002</v>
      </c>
      <c r="H100" s="32">
        <f t="shared" ref="H100" si="51">H89+H99</f>
        <v>76.06</v>
      </c>
      <c r="I100" s="32">
        <f t="shared" ref="I100" si="52">I89+I99</f>
        <v>179.02</v>
      </c>
      <c r="J100" s="32">
        <f t="shared" ref="J100:L100" si="53">J89+J99</f>
        <v>1766.3</v>
      </c>
      <c r="K100" s="32"/>
      <c r="L100" s="32">
        <f t="shared" si="53"/>
        <v>167.5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71" t="s">
        <v>90</v>
      </c>
      <c r="F101" s="66">
        <v>185</v>
      </c>
      <c r="G101" s="93">
        <v>5.5</v>
      </c>
      <c r="H101" s="93">
        <v>7.4</v>
      </c>
      <c r="I101" s="93">
        <v>27.3</v>
      </c>
      <c r="J101" s="66">
        <v>200</v>
      </c>
      <c r="K101" s="70">
        <v>311</v>
      </c>
      <c r="L101" s="67">
        <v>27.84</v>
      </c>
    </row>
    <row r="102" spans="1:12" ht="15" thickBot="1" x14ac:dyDescent="0.35">
      <c r="A102" s="23"/>
      <c r="B102" s="15"/>
      <c r="C102" s="11"/>
      <c r="D102" s="6"/>
      <c r="E102" s="80"/>
      <c r="F102" s="68"/>
      <c r="G102" s="68"/>
      <c r="H102" s="68"/>
      <c r="I102" s="68"/>
      <c r="J102" s="68"/>
      <c r="K102" s="70"/>
      <c r="L102" s="67"/>
    </row>
    <row r="103" spans="1:12" ht="15" thickBot="1" x14ac:dyDescent="0.35">
      <c r="A103" s="23"/>
      <c r="B103" s="15"/>
      <c r="C103" s="11"/>
      <c r="D103" s="7" t="s">
        <v>22</v>
      </c>
      <c r="E103" s="71" t="s">
        <v>42</v>
      </c>
      <c r="F103" s="66">
        <v>200</v>
      </c>
      <c r="G103" s="66">
        <v>0.2</v>
      </c>
      <c r="H103" s="66">
        <v>0</v>
      </c>
      <c r="I103" s="66">
        <v>9.3000000000000007</v>
      </c>
      <c r="J103" s="66">
        <v>38</v>
      </c>
      <c r="K103" s="70">
        <v>686</v>
      </c>
      <c r="L103" s="67">
        <v>6.1</v>
      </c>
    </row>
    <row r="104" spans="1:12" ht="15" thickBot="1" x14ac:dyDescent="0.35">
      <c r="A104" s="23"/>
      <c r="B104" s="15"/>
      <c r="C104" s="11"/>
      <c r="D104" s="7" t="s">
        <v>23</v>
      </c>
      <c r="E104" s="94" t="s">
        <v>91</v>
      </c>
      <c r="F104" s="95">
        <v>115</v>
      </c>
      <c r="G104" s="95">
        <v>11.75</v>
      </c>
      <c r="H104" s="95">
        <v>12.5</v>
      </c>
      <c r="I104" s="95">
        <v>52.3</v>
      </c>
      <c r="J104" s="66">
        <v>373.5</v>
      </c>
      <c r="K104" s="70"/>
      <c r="L104" s="67">
        <v>37.81</v>
      </c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17.45</v>
      </c>
      <c r="H108" s="19">
        <f t="shared" si="54"/>
        <v>19.899999999999999</v>
      </c>
      <c r="I108" s="19">
        <f t="shared" si="54"/>
        <v>88.9</v>
      </c>
      <c r="J108" s="19">
        <f t="shared" si="54"/>
        <v>611.5</v>
      </c>
      <c r="K108" s="25"/>
      <c r="L108" s="19">
        <f>SUM(L101:L107)</f>
        <v>71.75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0" t="s">
        <v>72</v>
      </c>
      <c r="F109" s="66">
        <v>60</v>
      </c>
      <c r="G109" s="66">
        <v>1.1000000000000001</v>
      </c>
      <c r="H109" s="66">
        <v>2.7</v>
      </c>
      <c r="I109" s="66">
        <v>5.7</v>
      </c>
      <c r="J109" s="66">
        <v>55</v>
      </c>
      <c r="K109" s="66">
        <v>42</v>
      </c>
      <c r="L109" s="67">
        <v>7.6</v>
      </c>
    </row>
    <row r="110" spans="1:12" ht="15" thickBot="1" x14ac:dyDescent="0.35">
      <c r="A110" s="23"/>
      <c r="B110" s="15"/>
      <c r="C110" s="11"/>
      <c r="D110" s="7" t="s">
        <v>27</v>
      </c>
      <c r="E110" s="71" t="s">
        <v>70</v>
      </c>
      <c r="F110" s="66">
        <v>250</v>
      </c>
      <c r="G110" s="66">
        <v>5.5</v>
      </c>
      <c r="H110" s="66">
        <v>4.5</v>
      </c>
      <c r="I110" s="66">
        <v>20.2</v>
      </c>
      <c r="J110" s="66">
        <v>149</v>
      </c>
      <c r="K110" s="66">
        <v>140</v>
      </c>
      <c r="L110" s="67">
        <v>10.29</v>
      </c>
    </row>
    <row r="111" spans="1:12" ht="15" thickBot="1" x14ac:dyDescent="0.35">
      <c r="A111" s="23"/>
      <c r="B111" s="15"/>
      <c r="C111" s="11"/>
      <c r="D111" s="7" t="s">
        <v>28</v>
      </c>
      <c r="E111" s="71" t="s">
        <v>92</v>
      </c>
      <c r="F111" s="66">
        <v>140</v>
      </c>
      <c r="G111" s="66">
        <v>10.9</v>
      </c>
      <c r="H111" s="66">
        <v>13.11</v>
      </c>
      <c r="I111" s="66">
        <v>2.59</v>
      </c>
      <c r="J111" s="66">
        <v>210.18</v>
      </c>
      <c r="K111" s="66" t="s">
        <v>93</v>
      </c>
      <c r="L111" s="67">
        <v>47.47</v>
      </c>
    </row>
    <row r="112" spans="1:12" ht="15" thickBot="1" x14ac:dyDescent="0.35">
      <c r="A112" s="23"/>
      <c r="B112" s="15"/>
      <c r="C112" s="11"/>
      <c r="D112" s="7" t="s">
        <v>29</v>
      </c>
      <c r="E112" s="75" t="s">
        <v>47</v>
      </c>
      <c r="F112" s="66">
        <v>185</v>
      </c>
      <c r="G112" s="66">
        <v>10.6</v>
      </c>
      <c r="H112" s="66">
        <v>6.8</v>
      </c>
      <c r="I112" s="66">
        <v>46.3</v>
      </c>
      <c r="J112" s="66">
        <v>312</v>
      </c>
      <c r="K112" s="66">
        <v>297</v>
      </c>
      <c r="L112" s="67">
        <v>20.27</v>
      </c>
    </row>
    <row r="113" spans="1:12" ht="15" thickBot="1" x14ac:dyDescent="0.35">
      <c r="A113" s="23"/>
      <c r="B113" s="15"/>
      <c r="C113" s="11"/>
      <c r="D113" s="7" t="s">
        <v>30</v>
      </c>
      <c r="E113" s="71" t="s">
        <v>71</v>
      </c>
      <c r="F113" s="68">
        <v>200</v>
      </c>
      <c r="G113" s="68">
        <v>0.2</v>
      </c>
      <c r="H113" s="68">
        <v>0</v>
      </c>
      <c r="I113" s="68">
        <v>9.1</v>
      </c>
      <c r="J113" s="68">
        <v>36</v>
      </c>
      <c r="K113" s="66">
        <v>685</v>
      </c>
      <c r="L113" s="83">
        <v>4.47</v>
      </c>
    </row>
    <row r="114" spans="1:12" ht="15" thickBot="1" x14ac:dyDescent="0.35">
      <c r="A114" s="23"/>
      <c r="B114" s="15"/>
      <c r="C114" s="11"/>
      <c r="D114" s="7" t="s">
        <v>31</v>
      </c>
      <c r="E114" s="71" t="s">
        <v>49</v>
      </c>
      <c r="F114" s="66">
        <v>40</v>
      </c>
      <c r="G114" s="66">
        <v>3.16</v>
      </c>
      <c r="H114" s="66">
        <v>0.4</v>
      </c>
      <c r="I114" s="66">
        <v>19.32</v>
      </c>
      <c r="J114" s="66">
        <v>98.4</v>
      </c>
      <c r="K114" s="70">
        <v>366</v>
      </c>
      <c r="L114" s="83">
        <v>3.89</v>
      </c>
    </row>
    <row r="115" spans="1:12" ht="15" thickBot="1" x14ac:dyDescent="0.35">
      <c r="A115" s="23"/>
      <c r="B115" s="15"/>
      <c r="C115" s="11"/>
      <c r="D115" s="7" t="s">
        <v>32</v>
      </c>
      <c r="E115" s="71" t="s">
        <v>50</v>
      </c>
      <c r="F115" s="66">
        <v>20</v>
      </c>
      <c r="G115" s="66">
        <v>1.32</v>
      </c>
      <c r="H115" s="66">
        <v>0.24</v>
      </c>
      <c r="I115" s="66">
        <v>6.68</v>
      </c>
      <c r="J115" s="66">
        <v>38.6</v>
      </c>
      <c r="K115" s="70">
        <v>366</v>
      </c>
      <c r="L115" s="83">
        <v>1.76</v>
      </c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895</v>
      </c>
      <c r="G118" s="19">
        <f t="shared" ref="G118:J118" si="55">SUM(G109:G117)</f>
        <v>32.78</v>
      </c>
      <c r="H118" s="19">
        <f t="shared" si="55"/>
        <v>27.749999999999996</v>
      </c>
      <c r="I118" s="19">
        <f t="shared" si="55"/>
        <v>109.88999999999999</v>
      </c>
      <c r="J118" s="19">
        <f t="shared" si="55"/>
        <v>899.18000000000006</v>
      </c>
      <c r="K118" s="25"/>
      <c r="L118" s="19">
        <f>SUM(L109:L117)</f>
        <v>95.75</v>
      </c>
    </row>
    <row r="119" spans="1:12" ht="15" thickBot="1" x14ac:dyDescent="0.3">
      <c r="A119" s="29">
        <f>A101</f>
        <v>2</v>
      </c>
      <c r="B119" s="30">
        <f>B101</f>
        <v>1</v>
      </c>
      <c r="C119" s="103" t="s">
        <v>4</v>
      </c>
      <c r="D119" s="104"/>
      <c r="E119" s="31"/>
      <c r="F119" s="32">
        <f>F108+F118</f>
        <v>1395</v>
      </c>
      <c r="G119" s="32">
        <f t="shared" ref="G119" si="56">G108+G118</f>
        <v>50.230000000000004</v>
      </c>
      <c r="H119" s="32">
        <f t="shared" ref="H119" si="57">H108+H118</f>
        <v>47.649999999999991</v>
      </c>
      <c r="I119" s="32">
        <f t="shared" ref="I119" si="58">I108+I118</f>
        <v>198.79</v>
      </c>
      <c r="J119" s="32">
        <f t="shared" ref="J119:L119" si="59">J108+J118</f>
        <v>1510.68</v>
      </c>
      <c r="K119" s="32"/>
      <c r="L119" s="32">
        <f t="shared" si="59"/>
        <v>167.5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92" t="s">
        <v>100</v>
      </c>
      <c r="F120" s="87">
        <v>285</v>
      </c>
      <c r="G120" s="82">
        <v>18.88</v>
      </c>
      <c r="H120" s="82">
        <v>18</v>
      </c>
      <c r="I120" s="82">
        <v>47.48</v>
      </c>
      <c r="J120" s="68">
        <v>443.39</v>
      </c>
      <c r="K120" s="66" t="s">
        <v>51</v>
      </c>
      <c r="L120" s="66">
        <v>56.21</v>
      </c>
    </row>
    <row r="121" spans="1:12" ht="15" thickBot="1" x14ac:dyDescent="0.35">
      <c r="A121" s="14"/>
      <c r="B121" s="15"/>
      <c r="C121" s="11"/>
      <c r="D121" s="6"/>
      <c r="E121" s="71"/>
      <c r="F121" s="66"/>
      <c r="G121" s="66"/>
      <c r="H121" s="66"/>
      <c r="I121" s="66"/>
      <c r="J121" s="66"/>
      <c r="K121" s="66"/>
      <c r="L121" s="67"/>
    </row>
    <row r="122" spans="1:12" ht="15" thickBot="1" x14ac:dyDescent="0.35">
      <c r="A122" s="14"/>
      <c r="B122" s="15"/>
      <c r="C122" s="11"/>
      <c r="D122" s="7" t="s">
        <v>22</v>
      </c>
      <c r="E122" s="71" t="s">
        <v>62</v>
      </c>
      <c r="F122" s="66">
        <v>200</v>
      </c>
      <c r="G122" s="66">
        <v>2.9</v>
      </c>
      <c r="H122" s="66">
        <v>2.8</v>
      </c>
      <c r="I122" s="66">
        <v>14.9</v>
      </c>
      <c r="J122" s="66">
        <v>94</v>
      </c>
      <c r="K122" s="70">
        <v>692</v>
      </c>
      <c r="L122" s="67">
        <v>11.65</v>
      </c>
    </row>
    <row r="123" spans="1:12" ht="15" thickBot="1" x14ac:dyDescent="0.35">
      <c r="A123" s="14"/>
      <c r="B123" s="15"/>
      <c r="C123" s="11"/>
      <c r="D123" s="7" t="s">
        <v>23</v>
      </c>
      <c r="E123" s="81" t="s">
        <v>49</v>
      </c>
      <c r="F123" s="69">
        <v>40</v>
      </c>
      <c r="G123" s="69">
        <v>21.52</v>
      </c>
      <c r="H123" s="69">
        <v>0.4</v>
      </c>
      <c r="I123" s="69">
        <v>19.32</v>
      </c>
      <c r="J123" s="69">
        <v>98.4</v>
      </c>
      <c r="K123" s="67"/>
      <c r="L123" s="67">
        <v>3.89</v>
      </c>
    </row>
    <row r="124" spans="1:12" ht="15" thickBot="1" x14ac:dyDescent="0.35">
      <c r="A124" s="14"/>
      <c r="B124" s="15"/>
      <c r="C124" s="11"/>
      <c r="D124" s="7" t="s">
        <v>24</v>
      </c>
      <c r="E124" s="80"/>
      <c r="F124" s="68"/>
      <c r="G124" s="68"/>
      <c r="H124" s="68"/>
      <c r="I124" s="68"/>
      <c r="J124" s="68"/>
      <c r="K124" s="67"/>
      <c r="L124" s="67"/>
    </row>
    <row r="125" spans="1:12" ht="15" thickBot="1" x14ac:dyDescent="0.35">
      <c r="A125" s="14"/>
      <c r="B125" s="15"/>
      <c r="C125" s="11"/>
      <c r="D125" s="6"/>
      <c r="E125" s="81"/>
      <c r="F125" s="68"/>
      <c r="G125" s="68"/>
      <c r="H125" s="68"/>
      <c r="I125" s="68"/>
      <c r="J125" s="68"/>
      <c r="K125" s="67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0">SUM(G120:G126)</f>
        <v>43.3</v>
      </c>
      <c r="H127" s="19">
        <f t="shared" si="60"/>
        <v>21.2</v>
      </c>
      <c r="I127" s="19">
        <f t="shared" si="60"/>
        <v>81.699999999999989</v>
      </c>
      <c r="J127" s="19">
        <f t="shared" si="60"/>
        <v>635.79</v>
      </c>
      <c r="K127" s="25"/>
      <c r="L127" s="19">
        <f t="shared" ref="L127" si="61">SUM(L120:L126)</f>
        <v>71.75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3"/>
      <c r="F128" s="66"/>
      <c r="G128" s="66"/>
      <c r="H128" s="66"/>
      <c r="I128" s="66"/>
      <c r="J128" s="66"/>
      <c r="K128" s="70"/>
      <c r="L128" s="66"/>
    </row>
    <row r="129" spans="1:12" ht="15" thickBot="1" x14ac:dyDescent="0.35">
      <c r="A129" s="14"/>
      <c r="B129" s="15"/>
      <c r="C129" s="11"/>
      <c r="D129" s="7" t="s">
        <v>27</v>
      </c>
      <c r="E129" s="80" t="s">
        <v>75</v>
      </c>
      <c r="F129" s="66">
        <v>250</v>
      </c>
      <c r="G129" s="66">
        <v>2.5</v>
      </c>
      <c r="H129" s="66">
        <v>4.5</v>
      </c>
      <c r="I129" s="66">
        <v>15</v>
      </c>
      <c r="J129" s="66">
        <v>115</v>
      </c>
      <c r="K129" s="66">
        <v>34</v>
      </c>
      <c r="L129" s="66">
        <v>11.8</v>
      </c>
    </row>
    <row r="130" spans="1:12" ht="15" thickBot="1" x14ac:dyDescent="0.35">
      <c r="A130" s="14"/>
      <c r="B130" s="15"/>
      <c r="C130" s="11"/>
      <c r="D130" s="7" t="s">
        <v>28</v>
      </c>
      <c r="E130" s="71" t="s">
        <v>76</v>
      </c>
      <c r="F130" s="66">
        <v>100</v>
      </c>
      <c r="G130" s="66">
        <v>29.1</v>
      </c>
      <c r="H130" s="66">
        <v>35.200000000000003</v>
      </c>
      <c r="I130" s="66">
        <v>2.7</v>
      </c>
      <c r="J130" s="66">
        <v>444</v>
      </c>
      <c r="K130" s="66">
        <v>140</v>
      </c>
      <c r="L130" s="66">
        <v>60.7</v>
      </c>
    </row>
    <row r="131" spans="1:12" ht="15" thickBot="1" x14ac:dyDescent="0.35">
      <c r="A131" s="14"/>
      <c r="B131" s="15"/>
      <c r="C131" s="11"/>
      <c r="D131" s="7" t="s">
        <v>29</v>
      </c>
      <c r="E131" s="71" t="s">
        <v>77</v>
      </c>
      <c r="F131" s="66">
        <v>185</v>
      </c>
      <c r="G131" s="66">
        <v>6.5</v>
      </c>
      <c r="H131" s="66">
        <v>4.4000000000000004</v>
      </c>
      <c r="I131" s="66">
        <v>40</v>
      </c>
      <c r="J131" s="66">
        <v>233</v>
      </c>
      <c r="K131" s="66">
        <v>332</v>
      </c>
      <c r="L131" s="66">
        <v>11.5</v>
      </c>
    </row>
    <row r="132" spans="1:12" ht="15" thickBot="1" x14ac:dyDescent="0.35">
      <c r="A132" s="14"/>
      <c r="B132" s="15"/>
      <c r="C132" s="11"/>
      <c r="D132" s="7" t="s">
        <v>30</v>
      </c>
      <c r="E132" s="71" t="s">
        <v>42</v>
      </c>
      <c r="F132" s="66">
        <v>200</v>
      </c>
      <c r="G132" s="66">
        <v>0.2</v>
      </c>
      <c r="H132" s="66">
        <v>0</v>
      </c>
      <c r="I132" s="66">
        <v>9.3000000000000007</v>
      </c>
      <c r="J132" s="66">
        <v>38</v>
      </c>
      <c r="K132" s="66">
        <v>686</v>
      </c>
      <c r="L132" s="67">
        <v>6.1</v>
      </c>
    </row>
    <row r="133" spans="1:12" ht="15" thickBot="1" x14ac:dyDescent="0.35">
      <c r="A133" s="14"/>
      <c r="B133" s="15"/>
      <c r="C133" s="11"/>
      <c r="D133" s="7" t="s">
        <v>31</v>
      </c>
      <c r="E133" s="71" t="s">
        <v>49</v>
      </c>
      <c r="F133" s="66">
        <v>40</v>
      </c>
      <c r="G133" s="66">
        <v>3.16</v>
      </c>
      <c r="H133" s="66">
        <v>0.4</v>
      </c>
      <c r="I133" s="66">
        <v>19.32</v>
      </c>
      <c r="J133" s="66">
        <v>98.4</v>
      </c>
      <c r="K133" s="70"/>
      <c r="L133" s="83">
        <v>3.89</v>
      </c>
    </row>
    <row r="134" spans="1:12" ht="15" thickBot="1" x14ac:dyDescent="0.35">
      <c r="A134" s="14"/>
      <c r="B134" s="15"/>
      <c r="C134" s="11"/>
      <c r="D134" s="7" t="s">
        <v>32</v>
      </c>
      <c r="E134" s="71" t="s">
        <v>50</v>
      </c>
      <c r="F134" s="66">
        <v>20</v>
      </c>
      <c r="G134" s="66">
        <v>1.32</v>
      </c>
      <c r="H134" s="66">
        <v>0.24</v>
      </c>
      <c r="I134" s="66">
        <v>6.68</v>
      </c>
      <c r="J134" s="66">
        <v>38.6</v>
      </c>
      <c r="K134" s="70"/>
      <c r="L134" s="83">
        <v>1.76</v>
      </c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795</v>
      </c>
      <c r="G137" s="19">
        <f t="shared" ref="G137:J137" si="62">SUM(G128:G136)</f>
        <v>42.780000000000008</v>
      </c>
      <c r="H137" s="19">
        <f t="shared" si="62"/>
        <v>44.74</v>
      </c>
      <c r="I137" s="19">
        <f t="shared" si="62"/>
        <v>93</v>
      </c>
      <c r="J137" s="19">
        <f t="shared" si="62"/>
        <v>967</v>
      </c>
      <c r="K137" s="25"/>
      <c r="L137" s="19">
        <f>SUM(L128:L136)</f>
        <v>95.75</v>
      </c>
    </row>
    <row r="138" spans="1:12" ht="15" thickBot="1" x14ac:dyDescent="0.3">
      <c r="A138" s="33">
        <f>A120</f>
        <v>2</v>
      </c>
      <c r="B138" s="33">
        <f>B120</f>
        <v>2</v>
      </c>
      <c r="C138" s="103" t="s">
        <v>4</v>
      </c>
      <c r="D138" s="104"/>
      <c r="E138" s="31"/>
      <c r="F138" s="32">
        <f>F127+F137</f>
        <v>1320</v>
      </c>
      <c r="G138" s="32">
        <f t="shared" ref="G138" si="63">G127+G137</f>
        <v>86.080000000000013</v>
      </c>
      <c r="H138" s="32">
        <f t="shared" ref="H138" si="64">H127+H137</f>
        <v>65.94</v>
      </c>
      <c r="I138" s="32">
        <f t="shared" ref="I138" si="65">I127+I137</f>
        <v>174.7</v>
      </c>
      <c r="J138" s="32">
        <f t="shared" ref="J138:L138" si="66">J127+J137</f>
        <v>1602.79</v>
      </c>
      <c r="K138" s="32"/>
      <c r="L138" s="32">
        <f t="shared" si="66"/>
        <v>167.5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90" t="s">
        <v>94</v>
      </c>
      <c r="F139" s="96">
        <v>155</v>
      </c>
      <c r="G139" s="82">
        <v>13.6</v>
      </c>
      <c r="H139" s="82">
        <v>18.899999999999999</v>
      </c>
      <c r="I139" s="82">
        <v>4</v>
      </c>
      <c r="J139" s="66">
        <v>242</v>
      </c>
      <c r="K139" s="70">
        <v>234</v>
      </c>
      <c r="L139" s="67">
        <v>43.69</v>
      </c>
    </row>
    <row r="140" spans="1:12" ht="15" thickBot="1" x14ac:dyDescent="0.35">
      <c r="A140" s="23"/>
      <c r="B140" s="15"/>
      <c r="C140" s="11"/>
      <c r="D140" s="6" t="s">
        <v>29</v>
      </c>
      <c r="E140" s="77"/>
      <c r="F140" s="68"/>
      <c r="G140" s="78"/>
      <c r="H140" s="78"/>
      <c r="I140" s="78"/>
      <c r="J140" s="78"/>
      <c r="K140" s="70"/>
      <c r="L140" s="69"/>
    </row>
    <row r="141" spans="1:12" ht="15" thickBot="1" x14ac:dyDescent="0.35">
      <c r="A141" s="23"/>
      <c r="B141" s="15"/>
      <c r="C141" s="11"/>
      <c r="D141" s="7" t="s">
        <v>22</v>
      </c>
      <c r="E141" s="71" t="s">
        <v>42</v>
      </c>
      <c r="F141" s="66">
        <v>200</v>
      </c>
      <c r="G141" s="66">
        <v>0.2</v>
      </c>
      <c r="H141" s="66">
        <v>0</v>
      </c>
      <c r="I141" s="66">
        <v>9.3000000000000007</v>
      </c>
      <c r="J141" s="66">
        <v>38</v>
      </c>
      <c r="K141" s="66">
        <v>686</v>
      </c>
      <c r="L141" s="67">
        <v>6.1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71"/>
      <c r="F142" s="66"/>
      <c r="G142" s="66"/>
      <c r="H142" s="66"/>
      <c r="I142" s="66"/>
      <c r="J142" s="66"/>
      <c r="K142" s="70"/>
      <c r="L142" s="67"/>
    </row>
    <row r="143" spans="1:12" ht="15" thickBot="1" x14ac:dyDescent="0.35">
      <c r="A143" s="23"/>
      <c r="B143" s="15"/>
      <c r="C143" s="11"/>
      <c r="D143" s="7" t="s">
        <v>24</v>
      </c>
      <c r="E143" s="71" t="s">
        <v>79</v>
      </c>
      <c r="F143" s="66">
        <v>100</v>
      </c>
      <c r="G143" s="66">
        <v>0.3</v>
      </c>
      <c r="H143" s="66">
        <v>0</v>
      </c>
      <c r="I143" s="66">
        <v>8.6</v>
      </c>
      <c r="J143" s="66">
        <v>40</v>
      </c>
      <c r="K143" s="70"/>
      <c r="L143" s="42">
        <v>14.4</v>
      </c>
    </row>
    <row r="144" spans="1:12" ht="15" thickBot="1" x14ac:dyDescent="0.35">
      <c r="A144" s="23"/>
      <c r="B144" s="15"/>
      <c r="C144" s="11"/>
      <c r="D144" s="6" t="s">
        <v>69</v>
      </c>
      <c r="E144" s="75" t="s">
        <v>95</v>
      </c>
      <c r="F144" s="68">
        <v>60</v>
      </c>
      <c r="G144" s="97">
        <v>4.26</v>
      </c>
      <c r="H144" s="97">
        <v>3.84</v>
      </c>
      <c r="I144" s="97">
        <v>42</v>
      </c>
      <c r="J144" s="68">
        <v>217.2</v>
      </c>
      <c r="K144" s="70"/>
      <c r="L144" s="69">
        <v>7.56</v>
      </c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67">SUM(G139:G145)</f>
        <v>18.36</v>
      </c>
      <c r="H146" s="19">
        <f t="shared" si="67"/>
        <v>22.74</v>
      </c>
      <c r="I146" s="19">
        <f t="shared" si="67"/>
        <v>63.9</v>
      </c>
      <c r="J146" s="19">
        <f t="shared" si="67"/>
        <v>537.20000000000005</v>
      </c>
      <c r="K146" s="25"/>
      <c r="L146" s="19">
        <f>SUM(L139:L145)</f>
        <v>71.75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1" t="s">
        <v>57</v>
      </c>
      <c r="F147" s="66">
        <v>60</v>
      </c>
      <c r="G147" s="66">
        <v>1</v>
      </c>
      <c r="H147" s="66">
        <v>4.8</v>
      </c>
      <c r="I147" s="66">
        <v>5</v>
      </c>
      <c r="J147" s="66">
        <v>69</v>
      </c>
      <c r="K147" s="66">
        <v>64</v>
      </c>
      <c r="L147" s="83">
        <v>6.79</v>
      </c>
    </row>
    <row r="148" spans="1:12" ht="15" thickBot="1" x14ac:dyDescent="0.35">
      <c r="A148" s="23"/>
      <c r="B148" s="15"/>
      <c r="C148" s="11"/>
      <c r="D148" s="7" t="s">
        <v>27</v>
      </c>
      <c r="E148" s="71" t="s">
        <v>80</v>
      </c>
      <c r="F148" s="66">
        <v>250</v>
      </c>
      <c r="G148" s="66">
        <v>2.4</v>
      </c>
      <c r="H148" s="66">
        <v>5</v>
      </c>
      <c r="I148" s="66">
        <v>15.7</v>
      </c>
      <c r="J148" s="66">
        <v>123</v>
      </c>
      <c r="K148" s="66">
        <v>132</v>
      </c>
      <c r="L148" s="83">
        <v>31.66</v>
      </c>
    </row>
    <row r="149" spans="1:12" ht="15" thickBot="1" x14ac:dyDescent="0.35">
      <c r="A149" s="23"/>
      <c r="B149" s="15"/>
      <c r="C149" s="11"/>
      <c r="D149" s="7" t="s">
        <v>28</v>
      </c>
      <c r="E149" s="71" t="s">
        <v>97</v>
      </c>
      <c r="F149" s="66">
        <v>100</v>
      </c>
      <c r="G149" s="66">
        <v>8.9</v>
      </c>
      <c r="H149" s="66">
        <v>4.4000000000000004</v>
      </c>
      <c r="I149" s="66">
        <v>4.7</v>
      </c>
      <c r="J149" s="66">
        <v>94</v>
      </c>
      <c r="K149" s="66">
        <v>374</v>
      </c>
      <c r="L149" s="83">
        <v>31.97</v>
      </c>
    </row>
    <row r="150" spans="1:12" ht="15" thickBot="1" x14ac:dyDescent="0.35">
      <c r="A150" s="23"/>
      <c r="B150" s="15"/>
      <c r="C150" s="11"/>
      <c r="D150" s="7" t="s">
        <v>29</v>
      </c>
      <c r="E150" s="98" t="s">
        <v>74</v>
      </c>
      <c r="F150" s="99">
        <v>185</v>
      </c>
      <c r="G150" s="66">
        <v>6.5</v>
      </c>
      <c r="H150" s="66">
        <v>4.4000000000000004</v>
      </c>
      <c r="I150" s="66">
        <v>40</v>
      </c>
      <c r="J150" s="66">
        <v>233</v>
      </c>
      <c r="K150" s="66">
        <v>332</v>
      </c>
      <c r="L150" s="83">
        <v>11.57</v>
      </c>
    </row>
    <row r="151" spans="1:12" ht="15" thickBot="1" x14ac:dyDescent="0.35">
      <c r="A151" s="23"/>
      <c r="B151" s="15"/>
      <c r="C151" s="11"/>
      <c r="D151" s="7" t="s">
        <v>30</v>
      </c>
      <c r="E151" s="71" t="s">
        <v>48</v>
      </c>
      <c r="F151" s="66">
        <v>200</v>
      </c>
      <c r="G151" s="66">
        <v>0.5</v>
      </c>
      <c r="H151" s="66">
        <v>0.1</v>
      </c>
      <c r="I151" s="66">
        <v>30.9</v>
      </c>
      <c r="J151" s="66">
        <v>123</v>
      </c>
      <c r="K151" s="66">
        <v>639</v>
      </c>
      <c r="L151" s="83">
        <v>8.11</v>
      </c>
    </row>
    <row r="152" spans="1:12" ht="15" thickBot="1" x14ac:dyDescent="0.35">
      <c r="A152" s="23"/>
      <c r="B152" s="15"/>
      <c r="C152" s="11"/>
      <c r="D152" s="7" t="s">
        <v>31</v>
      </c>
      <c r="E152" s="71" t="s">
        <v>49</v>
      </c>
      <c r="F152" s="66">
        <v>40</v>
      </c>
      <c r="G152" s="66">
        <v>3.16</v>
      </c>
      <c r="H152" s="66">
        <v>0.4</v>
      </c>
      <c r="I152" s="66">
        <v>19.32</v>
      </c>
      <c r="J152" s="66">
        <v>98.4</v>
      </c>
      <c r="K152" s="70"/>
      <c r="L152" s="83">
        <v>3.89</v>
      </c>
    </row>
    <row r="153" spans="1:12" ht="15" thickBot="1" x14ac:dyDescent="0.35">
      <c r="A153" s="23"/>
      <c r="B153" s="15"/>
      <c r="C153" s="11"/>
      <c r="D153" s="7" t="s">
        <v>32</v>
      </c>
      <c r="E153" s="71" t="s">
        <v>50</v>
      </c>
      <c r="F153" s="66">
        <v>20</v>
      </c>
      <c r="G153" s="66">
        <v>1.32</v>
      </c>
      <c r="H153" s="66">
        <v>0.24</v>
      </c>
      <c r="I153" s="66">
        <v>6.68</v>
      </c>
      <c r="J153" s="66">
        <v>38.6</v>
      </c>
      <c r="K153" s="70"/>
      <c r="L153" s="83">
        <v>1.76</v>
      </c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855</v>
      </c>
      <c r="G156" s="19">
        <f t="shared" ref="G156:J156" si="68">SUM(G147:G155)</f>
        <v>23.78</v>
      </c>
      <c r="H156" s="19">
        <f t="shared" si="68"/>
        <v>19.34</v>
      </c>
      <c r="I156" s="19">
        <f t="shared" si="68"/>
        <v>122.30000000000001</v>
      </c>
      <c r="J156" s="19">
        <f t="shared" si="68"/>
        <v>779</v>
      </c>
      <c r="K156" s="25"/>
      <c r="L156" s="19">
        <f>SUM(L147:L155)</f>
        <v>95.750000000000014</v>
      </c>
    </row>
    <row r="157" spans="1:12" ht="15" thickBot="1" x14ac:dyDescent="0.3">
      <c r="A157" s="29">
        <f>A139</f>
        <v>2</v>
      </c>
      <c r="B157" s="30">
        <f>B139</f>
        <v>3</v>
      </c>
      <c r="C157" s="103" t="s">
        <v>4</v>
      </c>
      <c r="D157" s="104"/>
      <c r="E157" s="31"/>
      <c r="F157" s="32">
        <f>F146+F156</f>
        <v>1370</v>
      </c>
      <c r="G157" s="32">
        <f t="shared" ref="G157" si="69">G146+G156</f>
        <v>42.14</v>
      </c>
      <c r="H157" s="32">
        <f t="shared" ref="H157" si="70">H146+H156</f>
        <v>42.08</v>
      </c>
      <c r="I157" s="32">
        <f t="shared" ref="I157" si="71">I146+I156</f>
        <v>186.20000000000002</v>
      </c>
      <c r="J157" s="32">
        <f t="shared" ref="J157:L157" si="72">J146+J156</f>
        <v>1316.2</v>
      </c>
      <c r="K157" s="32"/>
      <c r="L157" s="32">
        <f t="shared" si="72"/>
        <v>167.5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21</v>
      </c>
      <c r="E158" s="80" t="s">
        <v>78</v>
      </c>
      <c r="F158" s="68">
        <v>185</v>
      </c>
      <c r="G158" s="68">
        <v>30.4</v>
      </c>
      <c r="H158" s="68">
        <v>11.5</v>
      </c>
      <c r="I158" s="68">
        <v>25.6</v>
      </c>
      <c r="J158" s="68">
        <v>327</v>
      </c>
      <c r="K158" s="70"/>
      <c r="L158" s="67">
        <v>44.42</v>
      </c>
    </row>
    <row r="159" spans="1:12" ht="14.4" x14ac:dyDescent="0.3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70"/>
      <c r="L159" s="42"/>
    </row>
    <row r="160" spans="1:12" ht="15" thickBot="1" x14ac:dyDescent="0.35">
      <c r="A160" s="23"/>
      <c r="B160" s="15"/>
      <c r="C160" s="11"/>
      <c r="D160" s="7" t="s">
        <v>22</v>
      </c>
      <c r="E160" s="71" t="s">
        <v>71</v>
      </c>
      <c r="F160" s="66">
        <v>200</v>
      </c>
      <c r="G160" s="66">
        <v>0.2</v>
      </c>
      <c r="H160" s="66">
        <v>0</v>
      </c>
      <c r="I160" s="66">
        <v>9.1</v>
      </c>
      <c r="J160" s="66">
        <v>36</v>
      </c>
      <c r="K160" s="70">
        <v>685</v>
      </c>
      <c r="L160" s="60">
        <v>4.47</v>
      </c>
    </row>
    <row r="161" spans="1:12" ht="15" thickBot="1" x14ac:dyDescent="0.35">
      <c r="A161" s="23"/>
      <c r="B161" s="15"/>
      <c r="C161" s="11"/>
      <c r="D161" s="7" t="s">
        <v>23</v>
      </c>
      <c r="E161" s="71" t="s">
        <v>96</v>
      </c>
      <c r="F161" s="66">
        <v>30</v>
      </c>
      <c r="G161" s="66">
        <v>4.0999999999999996</v>
      </c>
      <c r="H161" s="66">
        <v>2.8</v>
      </c>
      <c r="I161" s="66">
        <v>9.5</v>
      </c>
      <c r="J161" s="66">
        <v>82</v>
      </c>
      <c r="K161" s="70">
        <v>3</v>
      </c>
      <c r="L161" s="83">
        <v>8.4600000000000009</v>
      </c>
    </row>
    <row r="162" spans="1:12" ht="15" thickBot="1" x14ac:dyDescent="0.35">
      <c r="A162" s="23"/>
      <c r="B162" s="15"/>
      <c r="C162" s="11"/>
      <c r="D162" s="7" t="s">
        <v>24</v>
      </c>
      <c r="E162" s="71" t="s">
        <v>79</v>
      </c>
      <c r="F162" s="66">
        <v>100</v>
      </c>
      <c r="G162" s="66">
        <v>0.3</v>
      </c>
      <c r="H162" s="66">
        <v>0</v>
      </c>
      <c r="I162" s="66">
        <v>8.6</v>
      </c>
      <c r="J162" s="66">
        <v>40</v>
      </c>
      <c r="K162" s="70"/>
      <c r="L162" s="67">
        <v>14.4</v>
      </c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3">SUM(G158:G164)</f>
        <v>34.999999999999993</v>
      </c>
      <c r="H165" s="19">
        <f t="shared" si="73"/>
        <v>14.3</v>
      </c>
      <c r="I165" s="19">
        <f t="shared" si="73"/>
        <v>52.800000000000004</v>
      </c>
      <c r="J165" s="19">
        <f t="shared" si="73"/>
        <v>485</v>
      </c>
      <c r="K165" s="25"/>
      <c r="L165" s="19">
        <f>SUM(L158:L164)</f>
        <v>71.75</v>
      </c>
    </row>
    <row r="166" spans="1:12" ht="27" thickBot="1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3" t="s">
        <v>53</v>
      </c>
      <c r="F166" s="66">
        <v>60</v>
      </c>
      <c r="G166" s="66">
        <v>0.4</v>
      </c>
      <c r="H166" s="66">
        <v>0.1</v>
      </c>
      <c r="I166" s="66">
        <v>0.9</v>
      </c>
      <c r="J166" s="66">
        <v>7</v>
      </c>
      <c r="K166" s="70"/>
      <c r="L166" s="66">
        <v>9.44</v>
      </c>
    </row>
    <row r="167" spans="1:12" ht="15" thickBot="1" x14ac:dyDescent="0.35">
      <c r="A167" s="23"/>
      <c r="B167" s="15"/>
      <c r="C167" s="11"/>
      <c r="D167" s="7" t="s">
        <v>27</v>
      </c>
      <c r="E167" s="98" t="s">
        <v>73</v>
      </c>
      <c r="F167" s="99">
        <v>270</v>
      </c>
      <c r="G167" s="97">
        <v>7.3</v>
      </c>
      <c r="H167" s="97">
        <v>4.4000000000000004</v>
      </c>
      <c r="I167" s="97">
        <v>30.8</v>
      </c>
      <c r="J167" s="66">
        <v>204</v>
      </c>
      <c r="K167" s="66">
        <v>139</v>
      </c>
      <c r="L167" s="66">
        <v>12.5</v>
      </c>
    </row>
    <row r="168" spans="1:12" ht="15" thickBot="1" x14ac:dyDescent="0.35">
      <c r="A168" s="23"/>
      <c r="B168" s="15"/>
      <c r="C168" s="11"/>
      <c r="D168" s="7" t="s">
        <v>28</v>
      </c>
      <c r="E168" s="100" t="s">
        <v>67</v>
      </c>
      <c r="F168" s="101">
        <v>140</v>
      </c>
      <c r="G168" s="102">
        <v>7.23</v>
      </c>
      <c r="H168" s="102">
        <v>10.91</v>
      </c>
      <c r="I168" s="102">
        <v>6.54</v>
      </c>
      <c r="J168" s="66">
        <v>159.35</v>
      </c>
      <c r="K168" s="66">
        <v>271</v>
      </c>
      <c r="L168" s="67">
        <v>39.78</v>
      </c>
    </row>
    <row r="169" spans="1:12" ht="15" thickBot="1" x14ac:dyDescent="0.35">
      <c r="A169" s="23"/>
      <c r="B169" s="15"/>
      <c r="C169" s="11"/>
      <c r="D169" s="7" t="s">
        <v>29</v>
      </c>
      <c r="E169" s="90" t="s">
        <v>47</v>
      </c>
      <c r="F169" s="87">
        <v>185</v>
      </c>
      <c r="G169" s="82">
        <v>10.6</v>
      </c>
      <c r="H169" s="82">
        <v>6.8</v>
      </c>
      <c r="I169" s="82">
        <v>46.3</v>
      </c>
      <c r="J169" s="66">
        <v>312</v>
      </c>
      <c r="K169" s="66">
        <v>297</v>
      </c>
      <c r="L169" s="67">
        <v>20.27</v>
      </c>
    </row>
    <row r="170" spans="1:12" ht="15" thickBot="1" x14ac:dyDescent="0.35">
      <c r="A170" s="23"/>
      <c r="B170" s="15"/>
      <c r="C170" s="11"/>
      <c r="D170" s="7" t="s">
        <v>30</v>
      </c>
      <c r="E170" s="71" t="s">
        <v>48</v>
      </c>
      <c r="F170" s="66">
        <v>200</v>
      </c>
      <c r="G170" s="66">
        <v>0.5</v>
      </c>
      <c r="H170" s="66">
        <v>0.1</v>
      </c>
      <c r="I170" s="66">
        <v>30.9</v>
      </c>
      <c r="J170" s="66">
        <v>123</v>
      </c>
      <c r="K170" s="66">
        <v>639</v>
      </c>
      <c r="L170" s="83">
        <v>8.11</v>
      </c>
    </row>
    <row r="171" spans="1:12" ht="15" thickBot="1" x14ac:dyDescent="0.35">
      <c r="A171" s="23"/>
      <c r="B171" s="15"/>
      <c r="C171" s="11"/>
      <c r="D171" s="7" t="s">
        <v>31</v>
      </c>
      <c r="E171" s="71" t="s">
        <v>49</v>
      </c>
      <c r="F171" s="66">
        <v>40</v>
      </c>
      <c r="G171" s="66">
        <v>3.16</v>
      </c>
      <c r="H171" s="66">
        <v>0.4</v>
      </c>
      <c r="I171" s="66">
        <v>19.32</v>
      </c>
      <c r="J171" s="66">
        <v>98.4</v>
      </c>
      <c r="K171" s="70"/>
      <c r="L171" s="83">
        <v>3.89</v>
      </c>
    </row>
    <row r="172" spans="1:12" ht="15" thickBot="1" x14ac:dyDescent="0.35">
      <c r="A172" s="23"/>
      <c r="B172" s="15"/>
      <c r="C172" s="11"/>
      <c r="D172" s="7" t="s">
        <v>32</v>
      </c>
      <c r="E172" s="71" t="s">
        <v>50</v>
      </c>
      <c r="F172" s="66">
        <v>20</v>
      </c>
      <c r="G172" s="66">
        <v>1.32</v>
      </c>
      <c r="H172" s="66">
        <v>0.24</v>
      </c>
      <c r="I172" s="66">
        <v>6.68</v>
      </c>
      <c r="J172" s="66">
        <v>38.6</v>
      </c>
      <c r="K172" s="70"/>
      <c r="L172" s="83">
        <v>1.76</v>
      </c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915</v>
      </c>
      <c r="G175" s="19">
        <f t="shared" ref="G175:J175" si="74">SUM(G166:G174)</f>
        <v>30.51</v>
      </c>
      <c r="H175" s="19">
        <f t="shared" si="74"/>
        <v>22.95</v>
      </c>
      <c r="I175" s="19">
        <f t="shared" si="74"/>
        <v>141.44</v>
      </c>
      <c r="J175" s="19">
        <f t="shared" si="74"/>
        <v>942.35</v>
      </c>
      <c r="K175" s="25"/>
      <c r="L175" s="19">
        <f>SUM(L166:L174)</f>
        <v>95.75</v>
      </c>
    </row>
    <row r="176" spans="1:12" ht="15" thickBot="1" x14ac:dyDescent="0.3">
      <c r="A176" s="29">
        <f>A158</f>
        <v>2</v>
      </c>
      <c r="B176" s="30">
        <f>B158</f>
        <v>4</v>
      </c>
      <c r="C176" s="103" t="s">
        <v>4</v>
      </c>
      <c r="D176" s="104"/>
      <c r="E176" s="31"/>
      <c r="F176" s="32">
        <f>F165+F175</f>
        <v>1430</v>
      </c>
      <c r="G176" s="32">
        <f t="shared" ref="G176" si="75">G165+G175</f>
        <v>65.509999999999991</v>
      </c>
      <c r="H176" s="32">
        <f t="shared" ref="H176" si="76">H165+H175</f>
        <v>37.25</v>
      </c>
      <c r="I176" s="32">
        <f t="shared" ref="I176" si="77">I165+I175</f>
        <v>194.24</v>
      </c>
      <c r="J176" s="32">
        <f t="shared" ref="J176:L176" si="78">J165+J175</f>
        <v>1427.35</v>
      </c>
      <c r="K176" s="32"/>
      <c r="L176" s="32">
        <f t="shared" si="78"/>
        <v>167.5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71" t="s">
        <v>81</v>
      </c>
      <c r="F177" s="66">
        <v>200</v>
      </c>
      <c r="G177" s="66">
        <v>20.6</v>
      </c>
      <c r="H177" s="66">
        <v>15.1</v>
      </c>
      <c r="I177" s="66">
        <v>16.7</v>
      </c>
      <c r="J177" s="66">
        <v>291</v>
      </c>
      <c r="K177" s="70">
        <v>302</v>
      </c>
      <c r="L177" s="67">
        <v>29.9</v>
      </c>
    </row>
    <row r="178" spans="1:12" ht="15" thickBot="1" x14ac:dyDescent="0.35">
      <c r="A178" s="23"/>
      <c r="B178" s="15"/>
      <c r="C178" s="11"/>
      <c r="D178" s="6"/>
      <c r="E178" s="70"/>
      <c r="F178" s="70"/>
      <c r="G178" s="70"/>
      <c r="H178" s="70"/>
      <c r="I178" s="70"/>
      <c r="J178" s="70"/>
      <c r="K178" s="70"/>
      <c r="L178" s="67"/>
    </row>
    <row r="179" spans="1:12" ht="15" thickBot="1" x14ac:dyDescent="0.35">
      <c r="A179" s="23"/>
      <c r="B179" s="15"/>
      <c r="C179" s="11"/>
      <c r="D179" s="7" t="s">
        <v>22</v>
      </c>
      <c r="E179" s="81" t="s">
        <v>42</v>
      </c>
      <c r="F179" s="69">
        <v>200</v>
      </c>
      <c r="G179" s="69">
        <v>0.2</v>
      </c>
      <c r="H179" s="69">
        <v>0</v>
      </c>
      <c r="I179" s="69">
        <v>9.3000000000000007</v>
      </c>
      <c r="J179" s="69">
        <v>38</v>
      </c>
      <c r="K179" s="70">
        <v>686</v>
      </c>
      <c r="L179" s="83">
        <v>6.1</v>
      </c>
    </row>
    <row r="180" spans="1:12" ht="15" thickBot="1" x14ac:dyDescent="0.35">
      <c r="A180" s="23"/>
      <c r="B180" s="15"/>
      <c r="C180" s="11"/>
      <c r="D180" s="7" t="s">
        <v>23</v>
      </c>
      <c r="E180" s="80" t="s">
        <v>82</v>
      </c>
      <c r="F180" s="68">
        <v>55</v>
      </c>
      <c r="G180" s="68">
        <v>6.4</v>
      </c>
      <c r="H180" s="68">
        <v>12.5</v>
      </c>
      <c r="I180" s="68">
        <v>14.6</v>
      </c>
      <c r="J180" s="68">
        <v>201</v>
      </c>
      <c r="K180" s="70">
        <v>3</v>
      </c>
      <c r="L180" s="83">
        <v>21.35</v>
      </c>
    </row>
    <row r="181" spans="1:12" ht="15" thickBot="1" x14ac:dyDescent="0.35">
      <c r="A181" s="23"/>
      <c r="B181" s="15"/>
      <c r="C181" s="11"/>
      <c r="D181" s="7" t="s">
        <v>24</v>
      </c>
      <c r="E181" s="80" t="s">
        <v>79</v>
      </c>
      <c r="F181" s="68">
        <v>100</v>
      </c>
      <c r="G181" s="68">
        <v>0.3</v>
      </c>
      <c r="H181" s="68">
        <v>0</v>
      </c>
      <c r="I181" s="68">
        <v>8.6</v>
      </c>
      <c r="J181" s="68">
        <v>40</v>
      </c>
      <c r="K181" s="70"/>
      <c r="L181" s="83">
        <v>14.4</v>
      </c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79">SUM(G177:G183)</f>
        <v>27.500000000000004</v>
      </c>
      <c r="H184" s="19">
        <f t="shared" si="79"/>
        <v>27.6</v>
      </c>
      <c r="I184" s="19">
        <f t="shared" si="79"/>
        <v>49.2</v>
      </c>
      <c r="J184" s="19">
        <f t="shared" si="79"/>
        <v>570</v>
      </c>
      <c r="K184" s="25"/>
      <c r="L184" s="19">
        <f>SUM(L177:L183)</f>
        <v>71.75</v>
      </c>
    </row>
    <row r="185" spans="1:12" ht="27" thickBot="1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3" t="s">
        <v>53</v>
      </c>
      <c r="F185" s="66">
        <v>60</v>
      </c>
      <c r="G185" s="66">
        <v>0.4</v>
      </c>
      <c r="H185" s="66">
        <v>0.1</v>
      </c>
      <c r="I185" s="66">
        <v>0.9</v>
      </c>
      <c r="J185" s="66">
        <v>7</v>
      </c>
      <c r="K185" s="70"/>
      <c r="L185" s="66">
        <v>9.44</v>
      </c>
    </row>
    <row r="186" spans="1:12" ht="15" thickBot="1" x14ac:dyDescent="0.35">
      <c r="A186" s="23"/>
      <c r="B186" s="15"/>
      <c r="C186" s="11"/>
      <c r="D186" s="7" t="s">
        <v>27</v>
      </c>
      <c r="E186" s="71" t="s">
        <v>70</v>
      </c>
      <c r="F186" s="66">
        <v>250</v>
      </c>
      <c r="G186" s="66">
        <v>5.5</v>
      </c>
      <c r="H186" s="66">
        <v>4.5</v>
      </c>
      <c r="I186" s="66">
        <v>20.2</v>
      </c>
      <c r="J186" s="66">
        <v>149</v>
      </c>
      <c r="K186" s="66">
        <v>140</v>
      </c>
      <c r="L186" s="66">
        <v>10.29</v>
      </c>
    </row>
    <row r="187" spans="1:12" ht="15" thickBot="1" x14ac:dyDescent="0.35">
      <c r="A187" s="23"/>
      <c r="B187" s="15"/>
      <c r="C187" s="11"/>
      <c r="D187" s="7" t="s">
        <v>28</v>
      </c>
      <c r="E187" s="71" t="s">
        <v>84</v>
      </c>
      <c r="F187" s="66">
        <v>107</v>
      </c>
      <c r="G187" s="66">
        <v>17.100000000000001</v>
      </c>
      <c r="H187" s="66">
        <v>23.6</v>
      </c>
      <c r="I187" s="66">
        <v>6.1</v>
      </c>
      <c r="J187" s="66">
        <v>306</v>
      </c>
      <c r="K187" s="66">
        <v>312</v>
      </c>
      <c r="L187" s="67">
        <v>43.07</v>
      </c>
    </row>
    <row r="188" spans="1:12" ht="15" thickBot="1" x14ac:dyDescent="0.35">
      <c r="A188" s="23"/>
      <c r="B188" s="15"/>
      <c r="C188" s="11"/>
      <c r="D188" s="7" t="s">
        <v>29</v>
      </c>
      <c r="E188" s="100" t="s">
        <v>83</v>
      </c>
      <c r="F188" s="101">
        <v>200</v>
      </c>
      <c r="G188" s="102">
        <v>4.5</v>
      </c>
      <c r="H188" s="102">
        <v>6.4</v>
      </c>
      <c r="I188" s="102">
        <v>18.399999999999999</v>
      </c>
      <c r="J188" s="66">
        <v>158</v>
      </c>
      <c r="K188" s="66">
        <v>534</v>
      </c>
      <c r="L188" s="67">
        <v>19.190000000000001</v>
      </c>
    </row>
    <row r="189" spans="1:12" ht="15" thickBot="1" x14ac:dyDescent="0.35">
      <c r="A189" s="23"/>
      <c r="B189" s="15"/>
      <c r="C189" s="11"/>
      <c r="D189" s="7" t="s">
        <v>30</v>
      </c>
      <c r="E189" s="71" t="s">
        <v>48</v>
      </c>
      <c r="F189" s="66">
        <v>200</v>
      </c>
      <c r="G189" s="66">
        <v>0.5</v>
      </c>
      <c r="H189" s="66">
        <v>0.1</v>
      </c>
      <c r="I189" s="66">
        <v>30.9</v>
      </c>
      <c r="J189" s="66">
        <v>123</v>
      </c>
      <c r="K189" s="66">
        <v>639</v>
      </c>
      <c r="L189" s="83">
        <v>8.11</v>
      </c>
    </row>
    <row r="190" spans="1:12" ht="15" thickBot="1" x14ac:dyDescent="0.35">
      <c r="A190" s="23"/>
      <c r="B190" s="15"/>
      <c r="C190" s="11"/>
      <c r="D190" s="7" t="s">
        <v>31</v>
      </c>
      <c r="E190" s="71" t="s">
        <v>49</v>
      </c>
      <c r="F190" s="66">
        <v>40</v>
      </c>
      <c r="G190" s="66">
        <v>3.16</v>
      </c>
      <c r="H190" s="66">
        <v>0.4</v>
      </c>
      <c r="I190" s="66">
        <v>19.32</v>
      </c>
      <c r="J190" s="66">
        <v>98.4</v>
      </c>
      <c r="K190" s="70"/>
      <c r="L190" s="83">
        <v>3.89</v>
      </c>
    </row>
    <row r="191" spans="1:12" ht="15" thickBot="1" x14ac:dyDescent="0.35">
      <c r="A191" s="23"/>
      <c r="B191" s="15"/>
      <c r="C191" s="11"/>
      <c r="D191" s="7" t="s">
        <v>32</v>
      </c>
      <c r="E191" s="71" t="s">
        <v>50</v>
      </c>
      <c r="F191" s="66">
        <v>20</v>
      </c>
      <c r="G191" s="66">
        <v>1.32</v>
      </c>
      <c r="H191" s="66">
        <v>0.24</v>
      </c>
      <c r="I191" s="66">
        <v>6.68</v>
      </c>
      <c r="J191" s="66">
        <v>38.6</v>
      </c>
      <c r="K191" s="70"/>
      <c r="L191" s="83">
        <v>1.76</v>
      </c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877</v>
      </c>
      <c r="G194" s="19">
        <f t="shared" ref="G194:J194" si="80">SUM(G185:G193)</f>
        <v>32.479999999999997</v>
      </c>
      <c r="H194" s="19">
        <f t="shared" si="80"/>
        <v>35.340000000000003</v>
      </c>
      <c r="I194" s="19">
        <f t="shared" si="80"/>
        <v>102.5</v>
      </c>
      <c r="J194" s="19">
        <f t="shared" si="80"/>
        <v>880</v>
      </c>
      <c r="K194" s="25"/>
      <c r="L194" s="19">
        <f>SUM(L185:L193)</f>
        <v>95.75</v>
      </c>
    </row>
    <row r="195" spans="1:12" ht="15" thickBot="1" x14ac:dyDescent="0.3">
      <c r="A195" s="29">
        <f>A177</f>
        <v>2</v>
      </c>
      <c r="B195" s="30">
        <f>B177</f>
        <v>5</v>
      </c>
      <c r="C195" s="103" t="s">
        <v>4</v>
      </c>
      <c r="D195" s="104"/>
      <c r="E195" s="31"/>
      <c r="F195" s="32">
        <f>F184+F194</f>
        <v>1432</v>
      </c>
      <c r="G195" s="32">
        <f t="shared" ref="G195" si="81">G184+G194</f>
        <v>59.980000000000004</v>
      </c>
      <c r="H195" s="32">
        <f t="shared" ref="H195" si="82">H184+H194</f>
        <v>62.940000000000005</v>
      </c>
      <c r="I195" s="32">
        <f t="shared" ref="I195" si="83">I184+I194</f>
        <v>151.69999999999999</v>
      </c>
      <c r="J195" s="32">
        <f t="shared" ref="J195:L195" si="84">J184+J194</f>
        <v>1450</v>
      </c>
      <c r="K195" s="32"/>
      <c r="L195" s="32">
        <f t="shared" si="84"/>
        <v>167.5</v>
      </c>
    </row>
    <row r="196" spans="1:12" ht="13.8" thickBot="1" x14ac:dyDescent="0.3">
      <c r="A196" s="27"/>
      <c r="B196" s="28"/>
      <c r="C196" s="105" t="s">
        <v>5</v>
      </c>
      <c r="D196" s="105"/>
      <c r="E196" s="105"/>
      <c r="F196" s="34">
        <f>(F24+F43+F62+F81+F100+F119+F138+F157+F176+F195)/(IF(F24=0,0,1)+IF(F43=0,0,1)+IF(F62=0,0,1)+IF(F81=0,0,1)+IF(F100=0,0,1)+IF(F119=0,0,1)+IF(F138=0,0,1)+IF(F157=0,0,1)+IF(F176=0,0,1)+IF(F195=0,0,1))</f>
        <v>1372.2</v>
      </c>
      <c r="G196" s="34">
        <f t="shared" ref="G196:J196" si="85">(G24+G43+G62+G81+G100+G119+G138+G157+G176+G195)/(IF(G24=0,0,1)+IF(G43=0,0,1)+IF(G62=0,0,1)+IF(G81=0,0,1)+IF(G100=0,0,1)+IF(G119=0,0,1)+IF(G138=0,0,1)+IF(G157=0,0,1)+IF(G176=0,0,1)+IF(G195=0,0,1))</f>
        <v>62.561999999999998</v>
      </c>
      <c r="H196" s="34">
        <f t="shared" si="85"/>
        <v>55.226999999999997</v>
      </c>
      <c r="I196" s="34">
        <f t="shared" si="85"/>
        <v>189.93</v>
      </c>
      <c r="J196" s="34">
        <f t="shared" si="85"/>
        <v>1540.81</v>
      </c>
      <c r="K196" s="34"/>
      <c r="L196" s="34">
        <f t="shared" ref="L196" si="86">(L24+L43+L62+L81+L100+L119+L138+L157+L176+L195)/(IF(L24=0,0,1)+IF(L43=0,0,1)+IF(L62=0,0,1)+IF(L81=0,0,1)+IF(L100=0,0,1)+IF(L119=0,0,1)+IF(L138=0,0,1)+IF(L157=0,0,1)+IF(L176=0,0,1)+IF(L195=0,0,1))</f>
        <v>167.5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Базаева</cp:lastModifiedBy>
  <dcterms:created xsi:type="dcterms:W3CDTF">2022-05-16T14:23:56Z</dcterms:created>
  <dcterms:modified xsi:type="dcterms:W3CDTF">2025-02-08T08:52:55Z</dcterms:modified>
</cp:coreProperties>
</file>